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Παναγιώτης Βότσης\Desktop\"/>
    </mc:Choice>
  </mc:AlternateContent>
  <xr:revisionPtr revIDLastSave="0" documentId="8_{4BDE78C8-5C02-4BFF-8957-F4272E7DB8D1}" xr6:coauthVersionLast="44" xr6:coauthVersionMax="44" xr10:uidLastSave="{00000000-0000-0000-0000-000000000000}"/>
  <bookViews>
    <workbookView xWindow="-108" yWindow="-108" windowWidth="23256" windowHeight="12576" xr2:uid="{8A48A441-9339-4CD9-8EF4-EACB33DA7A81}"/>
  </bookViews>
  <sheets>
    <sheet name="Qual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8" i="1" l="1"/>
  <c r="H9" i="1"/>
  <c r="G9" i="1" s="1"/>
  <c r="F9" i="1" s="1"/>
  <c r="I9" i="1"/>
  <c r="J9" i="1"/>
  <c r="T9" i="1"/>
  <c r="V9" i="1" s="1"/>
  <c r="W9" i="1" s="1"/>
  <c r="X9" i="1" s="1"/>
  <c r="U9" i="1"/>
  <c r="J10" i="1"/>
  <c r="I10" i="1" s="1"/>
  <c r="T10" i="1"/>
  <c r="U10" i="1" s="1"/>
  <c r="V10" i="1"/>
  <c r="W10" i="1"/>
  <c r="X10" i="1" s="1"/>
  <c r="H11" i="1"/>
  <c r="G11" i="1" s="1"/>
  <c r="F11" i="1" s="1"/>
  <c r="I11" i="1"/>
  <c r="J11" i="1"/>
  <c r="T11" i="1"/>
  <c r="V11" i="1" s="1"/>
  <c r="W11" i="1" s="1"/>
  <c r="X11" i="1" s="1"/>
  <c r="U11" i="1"/>
  <c r="J12" i="1"/>
  <c r="I12" i="1" s="1"/>
  <c r="T12" i="1"/>
  <c r="U12" i="1" s="1"/>
  <c r="V12" i="1"/>
  <c r="W12" i="1"/>
  <c r="X12" i="1" s="1"/>
  <c r="G13" i="1"/>
  <c r="J13" i="1"/>
  <c r="I13" i="1" s="1"/>
  <c r="T13" i="1"/>
  <c r="U13" i="1" s="1"/>
  <c r="W13" i="1"/>
  <c r="I14" i="1"/>
  <c r="J14" i="1"/>
  <c r="T14" i="1"/>
  <c r="U14" i="1"/>
  <c r="I17" i="1"/>
  <c r="J17" i="1"/>
  <c r="T17" i="1"/>
  <c r="U17" i="1"/>
  <c r="J18" i="1"/>
  <c r="H18" i="1" s="1"/>
  <c r="G18" i="1" s="1"/>
  <c r="F18" i="1" s="1"/>
  <c r="T18" i="1"/>
  <c r="U18" i="1" s="1"/>
  <c r="V18" i="1"/>
  <c r="W18" i="1"/>
  <c r="X18" i="1" s="1"/>
  <c r="H19" i="1"/>
  <c r="G19" i="1" s="1"/>
  <c r="F19" i="1" s="1"/>
  <c r="I19" i="1"/>
  <c r="J19" i="1"/>
  <c r="T19" i="1"/>
  <c r="V19" i="1" s="1"/>
  <c r="W19" i="1" s="1"/>
  <c r="X19" i="1" s="1"/>
  <c r="U19" i="1"/>
  <c r="I22" i="1"/>
  <c r="J22" i="1"/>
  <c r="T22" i="1"/>
  <c r="U22" i="1"/>
  <c r="I23" i="1"/>
  <c r="J23" i="1"/>
  <c r="T23" i="1"/>
  <c r="U23" i="1"/>
  <c r="T24" i="1"/>
  <c r="U24" i="1" s="1"/>
  <c r="K25" i="1"/>
  <c r="L25" i="1"/>
  <c r="R25" i="1"/>
  <c r="R45" i="1" s="1"/>
  <c r="S25" i="1"/>
  <c r="K44" i="1"/>
  <c r="L44" i="1"/>
  <c r="L45" i="1" s="1"/>
  <c r="R44" i="1"/>
  <c r="S44" i="1"/>
  <c r="K45" i="1"/>
  <c r="S45" i="1"/>
  <c r="O45" i="1" l="1"/>
  <c r="I18" i="1"/>
  <c r="H12" i="1"/>
  <c r="G12" i="1" s="1"/>
  <c r="F12" i="1" s="1"/>
  <c r="H10" i="1"/>
  <c r="G10" i="1" s="1"/>
  <c r="F10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Imre MATRAHAZI</author>
  </authors>
  <commentList>
    <comment ref="N13" authorId="0" shapeId="0" xr:uid="{698C44CE-8E61-E846-98CB-729E811C8286}">
      <text>
        <r>
          <rPr>
            <b/>
            <sz val="9"/>
            <color indexed="81"/>
            <rFont val="Tahoma"/>
            <family val="2"/>
          </rPr>
          <t>Imre MATRAHAZI:</t>
        </r>
        <r>
          <rPr>
            <sz val="9"/>
            <color indexed="81"/>
            <rFont val="Tahoma"/>
            <family val="2"/>
          </rPr>
          <t xml:space="preserve">
Mile: 3:53.10</t>
        </r>
      </text>
    </comment>
    <comment ref="P13" authorId="0" shapeId="0" xr:uid="{86AE02C0-CDDE-1046-A118-BBD222349977}">
      <text>
        <r>
          <rPr>
            <b/>
            <sz val="9"/>
            <color indexed="81"/>
            <rFont val="Tahoma"/>
            <family val="2"/>
          </rPr>
          <t>Imre MATRAHAZI:</t>
        </r>
        <r>
          <rPr>
            <sz val="9"/>
            <color indexed="81"/>
            <rFont val="Tahoma"/>
            <family val="2"/>
          </rPr>
          <t xml:space="preserve">
Mile: 4:25.20</t>
        </r>
      </text>
    </comment>
  </commentList>
</comments>
</file>

<file path=xl/sharedStrings.xml><?xml version="1.0" encoding="utf-8"?>
<sst xmlns="http://schemas.openxmlformats.org/spreadsheetml/2006/main" count="239" uniqueCount="173">
  <si>
    <t>CE H = Combined Events Heats</t>
  </si>
  <si>
    <t>P = Preliminary Entry, F = Final Entry, M = Maximum Competing, C = Confirmed Entry, * = with Q standard</t>
  </si>
  <si>
    <t>q</t>
  </si>
  <si>
    <r>
      <t xml:space="preserve">CE Pole Vault: </t>
    </r>
    <r>
      <rPr>
        <sz val="10"/>
        <rFont val="Arial"/>
        <family val="2"/>
      </rPr>
      <t>A: 4.20, B: 3.80 +10cm</t>
    </r>
  </si>
  <si>
    <r>
      <t>CE High Jump:</t>
    </r>
    <r>
      <rPr>
        <sz val="10"/>
        <rFont val="Arial"/>
        <family val="2"/>
      </rPr>
      <t xml:space="preserve">  A: 1.65, B: 1.56 +3cm</t>
    </r>
  </si>
  <si>
    <t>30/20/19</t>
  </si>
  <si>
    <t>6300</t>
  </si>
  <si>
    <t>Dec/Heptathlon</t>
  </si>
  <si>
    <t>8200</t>
  </si>
  <si>
    <t>34/23/23</t>
  </si>
  <si>
    <r>
      <t>CE High Jump: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>A: 1.84, B: 1.78 +3cm</t>
    </r>
  </si>
  <si>
    <t>32</t>
  </si>
  <si>
    <t>63.50</t>
  </si>
  <si>
    <t>39/28/27</t>
  </si>
  <si>
    <t>61.50</t>
  </si>
  <si>
    <t>Javelin Throw</t>
  </si>
  <si>
    <t>83.00</t>
  </si>
  <si>
    <t>45/29/26</t>
  </si>
  <si>
    <t>84.00</t>
  </si>
  <si>
    <t>72.00</t>
  </si>
  <si>
    <t>35/31/30</t>
  </si>
  <si>
    <t>71.00</t>
  </si>
  <si>
    <t>Hammer Throw</t>
  </si>
  <si>
    <t>76.00</t>
  </si>
  <si>
    <t>33/34/33</t>
  </si>
  <si>
    <t>76.50</t>
  </si>
  <si>
    <t>63.00</t>
  </si>
  <si>
    <t>32/30/28</t>
  </si>
  <si>
    <t>61.20</t>
  </si>
  <si>
    <t>Discus Throw</t>
  </si>
  <si>
    <t>65.00</t>
  </si>
  <si>
    <t>65.50</t>
  </si>
  <si>
    <t>18.40</t>
  </si>
  <si>
    <t>37/28/27</t>
  </si>
  <si>
    <t>18.00</t>
  </si>
  <si>
    <t>Shot Put</t>
  </si>
  <si>
    <t>20.70</t>
  </si>
  <si>
    <t>38/37/36</t>
  </si>
  <si>
    <t>20.90</t>
  </si>
  <si>
    <t>14.30</t>
  </si>
  <si>
    <t>38/28/28</t>
  </si>
  <si>
    <t>14.20</t>
  </si>
  <si>
    <t>Triple Jump</t>
  </si>
  <si>
    <t>16.95</t>
  </si>
  <si>
    <t>46/33/31</t>
  </si>
  <si>
    <t>17.10</t>
  </si>
  <si>
    <t>44/32/30</t>
  </si>
  <si>
    <t>6.72</t>
  </si>
  <si>
    <t>Long Jump</t>
  </si>
  <si>
    <t>8.17</t>
  </si>
  <si>
    <t>48/27/27</t>
  </si>
  <si>
    <t>8.15</t>
  </si>
  <si>
    <r>
      <t xml:space="preserve">Q: </t>
    </r>
    <r>
      <rPr>
        <sz val="10"/>
        <rFont val="Arial"/>
        <family val="2"/>
      </rPr>
      <t>4.20-4.35-4.50-4.55-4.60</t>
    </r>
  </si>
  <si>
    <t>4.60</t>
  </si>
  <si>
    <t>33/33/32</t>
  </si>
  <si>
    <t>4.56</t>
  </si>
  <si>
    <t>Pole Vault</t>
  </si>
  <si>
    <t>5.71</t>
  </si>
  <si>
    <t>37/34/32</t>
  </si>
  <si>
    <t>33</t>
  </si>
  <si>
    <t>5.75</t>
  </si>
  <si>
    <r>
      <t xml:space="preserve">Q: </t>
    </r>
    <r>
      <rPr>
        <sz val="10"/>
        <rFont val="Arial"/>
        <family val="2"/>
      </rPr>
      <t>5.30-5.45-5.60-5.70-5.75</t>
    </r>
  </si>
  <si>
    <r>
      <t xml:space="preserve">Q: </t>
    </r>
    <r>
      <rPr>
        <sz val="10"/>
        <rFont val="Arial"/>
        <family val="2"/>
      </rPr>
      <t>1.80-1.85-1.89-1.92-1.94</t>
    </r>
  </si>
  <si>
    <t>30</t>
  </si>
  <si>
    <t>36/28/28</t>
  </si>
  <si>
    <t>1.94</t>
  </si>
  <si>
    <t>High Jump</t>
  </si>
  <si>
    <t>2.30</t>
  </si>
  <si>
    <t>46/30/30</t>
  </si>
  <si>
    <t>31</t>
  </si>
  <si>
    <t>2.31</t>
  </si>
  <si>
    <r>
      <t xml:space="preserve">Q: </t>
    </r>
    <r>
      <rPr>
        <sz val="10"/>
        <rFont val="Arial"/>
        <family val="2"/>
      </rPr>
      <t>2.17-2.22-2.26-2.29-2.31</t>
    </r>
  </si>
  <si>
    <t>ideal</t>
  </si>
  <si>
    <t>CE H</t>
  </si>
  <si>
    <t>F/C</t>
  </si>
  <si>
    <t>P/F/M</t>
  </si>
  <si>
    <t>Starting Heights and Progression</t>
  </si>
  <si>
    <t>*</t>
  </si>
  <si>
    <t>Q</t>
  </si>
  <si>
    <t>Start</t>
  </si>
  <si>
    <t>Entries</t>
  </si>
  <si>
    <t>Entry Standard</t>
  </si>
  <si>
    <t>WOMEN</t>
  </si>
  <si>
    <t>Event</t>
  </si>
  <si>
    <t>MEN</t>
  </si>
  <si>
    <t>FIELD</t>
  </si>
  <si>
    <t>*inculdes unqualified, **without unqualified, # no entry standard</t>
  </si>
  <si>
    <t>P = Preliminary Entry, F = Final Entry, M = Maximum Competing, C = Confirmed Entry</t>
  </si>
  <si>
    <t>16/16/16</t>
  </si>
  <si>
    <t>NES#</t>
  </si>
  <si>
    <t>4 x 400m R X</t>
  </si>
  <si>
    <t>4 x 400m R</t>
  </si>
  <si>
    <t>16/15/15</t>
  </si>
  <si>
    <t>4 x 100m R</t>
  </si>
  <si>
    <t>28/24/24</t>
  </si>
  <si>
    <t>4:30:00</t>
  </si>
  <si>
    <t>50km RW</t>
  </si>
  <si>
    <t>3:59:00</t>
  </si>
  <si>
    <t>49/24/24</t>
  </si>
  <si>
    <t>58/46/45</t>
  </si>
  <si>
    <t>1:33:30</t>
  </si>
  <si>
    <t>20km RW</t>
  </si>
  <si>
    <t>1:22:30</t>
  </si>
  <si>
    <t>64/46/45</t>
  </si>
  <si>
    <t>47/41/38</t>
  </si>
  <si>
    <t>56.00</t>
  </si>
  <si>
    <t>400m H</t>
  </si>
  <si>
    <t>49.30</t>
  </si>
  <si>
    <t>61/41/40</t>
  </si>
  <si>
    <t>46/38/36</t>
  </si>
  <si>
    <t>12.98</t>
  </si>
  <si>
    <t>110m H/100m H</t>
  </si>
  <si>
    <t>13.46</t>
  </si>
  <si>
    <t>56/40/38</t>
  </si>
  <si>
    <t>alternate</t>
  </si>
  <si>
    <t>48/44/40</t>
  </si>
  <si>
    <t>9:40.00</t>
  </si>
  <si>
    <t>3000m SC</t>
  </si>
  <si>
    <t>8:29.00</t>
  </si>
  <si>
    <t>50/48/45</t>
  </si>
  <si>
    <t>82/71/70</t>
  </si>
  <si>
    <t>2:37:00</t>
  </si>
  <si>
    <t>Marathon</t>
  </si>
  <si>
    <t>2:16:00</t>
  </si>
  <si>
    <t>99/81/77</t>
  </si>
  <si>
    <t>44/27/25</t>
  </si>
  <si>
    <t>31:50.00</t>
  </si>
  <si>
    <t>10,000m</t>
  </si>
  <si>
    <t>27:40.00</t>
  </si>
  <si>
    <t>44/26/24</t>
  </si>
  <si>
    <t>?</t>
  </si>
  <si>
    <t>43/35/31</t>
  </si>
  <si>
    <t>15:22.00</t>
  </si>
  <si>
    <t>5000m</t>
  </si>
  <si>
    <t>13:22.50</t>
  </si>
  <si>
    <r>
      <t>65/47/</t>
    </r>
    <r>
      <rPr>
        <sz val="10"/>
        <color rgb="FFFF0000"/>
        <rFont val="Arial"/>
        <family val="2"/>
      </rPr>
      <t>43</t>
    </r>
  </si>
  <si>
    <t>5+2</t>
  </si>
  <si>
    <t>46/42/38</t>
  </si>
  <si>
    <t>4:06.50</t>
  </si>
  <si>
    <t>1500m</t>
  </si>
  <si>
    <t>3:36.00</t>
  </si>
  <si>
    <t>60/47/44</t>
  </si>
  <si>
    <t>55/40/38</t>
  </si>
  <si>
    <t>2:00.60</t>
  </si>
  <si>
    <t>800m</t>
  </si>
  <si>
    <t>1:45.80</t>
  </si>
  <si>
    <t>76/47/45</t>
  </si>
  <si>
    <t>78/49/46</t>
  </si>
  <si>
    <t>51.80</t>
  </si>
  <si>
    <t>400m</t>
  </si>
  <si>
    <t>45.30</t>
  </si>
  <si>
    <t>89/45/42</t>
  </si>
  <si>
    <t>71/48/45</t>
  </si>
  <si>
    <t>23.02</t>
  </si>
  <si>
    <t>200m</t>
  </si>
  <si>
    <t>20.40</t>
  </si>
  <si>
    <t>91/55/51</t>
  </si>
  <si>
    <t>48**</t>
  </si>
  <si>
    <t>100m</t>
  </si>
  <si>
    <t>100m Prelim. R</t>
  </si>
  <si>
    <t>1+4</t>
  </si>
  <si>
    <t>81/50/46</t>
  </si>
  <si>
    <t>11.24</t>
  </si>
  <si>
    <t>100m Entries</t>
  </si>
  <si>
    <t>10.10</t>
  </si>
  <si>
    <t>103/72/70</t>
  </si>
  <si>
    <t>Qual.</t>
  </si>
  <si>
    <t>Heats</t>
  </si>
  <si>
    <t>Final</t>
  </si>
  <si>
    <t>Semi-Finals</t>
  </si>
  <si>
    <t>Round 1</t>
  </si>
  <si>
    <t>TRACK</t>
  </si>
  <si>
    <t>DOHA WCH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</si>
</sst>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2"/>
      <color theme="1"/>
      <name val="Calibri"/>
      <family val="2"/>
      <scheme val="minor"/>
    </font>
    <font>
      <sz val="9"/>
      <color theme="1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  <charset val="238"/>
    </font>
    <font>
      <b/>
      <sz val="8"/>
      <name val="Arial"/>
      <family val="2"/>
    </font>
    <font>
      <b/>
      <sz val="9"/>
      <name val="Arial"/>
      <family val="2"/>
    </font>
    <font>
      <b/>
      <sz val="8"/>
      <color theme="1"/>
      <name val="Arial"/>
      <family val="2"/>
    </font>
    <font>
      <b/>
      <sz val="12"/>
      <name val="Arial"/>
      <family val="2"/>
    </font>
    <font>
      <sz val="10"/>
      <color indexed="12"/>
      <name val="Arial"/>
      <family val="2"/>
    </font>
    <font>
      <sz val="10"/>
      <color rgb="FF0070C0"/>
      <name val="Arial"/>
      <family val="2"/>
    </font>
    <font>
      <b/>
      <sz val="10"/>
      <color indexed="10"/>
      <name val="Arial"/>
      <family val="2"/>
    </font>
    <font>
      <sz val="10"/>
      <color rgb="FFFF40FF"/>
      <name val="Arial"/>
      <family val="2"/>
    </font>
    <font>
      <b/>
      <sz val="10"/>
      <color indexed="22"/>
      <name val="Arial"/>
      <family val="2"/>
    </font>
    <font>
      <b/>
      <sz val="10"/>
      <color rgb="FF0070C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1"/>
        <bgColor indexed="64"/>
      </patternFill>
    </fill>
  </fills>
  <borders count="90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double">
        <color auto="1"/>
      </top>
      <bottom/>
      <diagonal/>
    </border>
    <border>
      <left/>
      <right style="medium">
        <color auto="1"/>
      </right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 style="medium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/>
      <diagonal/>
    </border>
    <border>
      <left style="thin">
        <color auto="1"/>
      </left>
      <right/>
      <top style="double">
        <color auto="1"/>
      </top>
      <bottom/>
      <diagonal/>
    </border>
    <border>
      <left style="medium">
        <color auto="1"/>
      </left>
      <right style="thin">
        <color auto="1"/>
      </right>
      <top style="double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/>
      <right style="medium">
        <color auto="1"/>
      </right>
      <top style="thin">
        <color auto="1"/>
      </top>
      <bottom style="double">
        <color auto="1"/>
      </bottom>
      <diagonal/>
    </border>
    <border>
      <left/>
      <right style="medium">
        <color auto="1"/>
      </right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medium">
        <color auto="1"/>
      </left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/>
      <top style="thin">
        <color auto="1"/>
      </top>
      <bottom style="double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medium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29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1" fillId="0" borderId="0" xfId="0" applyFont="1"/>
    <xf numFmtId="22" fontId="2" fillId="0" borderId="0" xfId="0" applyNumberFormat="1" applyFont="1"/>
    <xf numFmtId="22" fontId="3" fillId="0" borderId="0" xfId="0" applyNumberFormat="1" applyFont="1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left" wrapText="1"/>
    </xf>
    <xf numFmtId="0" fontId="7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wrapText="1"/>
    </xf>
    <xf numFmtId="0" fontId="5" fillId="3" borderId="4" xfId="0" applyFont="1" applyFill="1" applyBorder="1" applyAlignment="1">
      <alignment horizontal="center" wrapText="1"/>
    </xf>
    <xf numFmtId="0" fontId="5" fillId="3" borderId="5" xfId="0" applyFont="1" applyFill="1" applyBorder="1" applyAlignment="1">
      <alignment horizontal="center" wrapText="1"/>
    </xf>
    <xf numFmtId="0" fontId="5" fillId="3" borderId="6" xfId="0" applyFont="1" applyFill="1" applyBorder="1" applyAlignment="1">
      <alignment horizontal="center" wrapText="1"/>
    </xf>
    <xf numFmtId="0" fontId="3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49" fontId="3" fillId="0" borderId="8" xfId="0" applyNumberFormat="1" applyFont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wrapText="1"/>
    </xf>
    <xf numFmtId="0" fontId="9" fillId="0" borderId="3" xfId="0" applyFont="1" applyBorder="1" applyAlignment="1">
      <alignment horizontal="left" wrapText="1"/>
    </xf>
    <xf numFmtId="0" fontId="9" fillId="0" borderId="4" xfId="0" applyFont="1" applyBorder="1" applyAlignment="1">
      <alignment horizontal="left" wrapText="1"/>
    </xf>
    <xf numFmtId="0" fontId="9" fillId="0" borderId="5" xfId="0" applyFont="1" applyBorder="1" applyAlignment="1">
      <alignment horizontal="left" wrapText="1"/>
    </xf>
    <xf numFmtId="0" fontId="7" fillId="2" borderId="2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/>
    </xf>
    <xf numFmtId="0" fontId="9" fillId="0" borderId="11" xfId="0" applyFont="1" applyBorder="1" applyAlignment="1">
      <alignment horizontal="left" wrapText="1"/>
    </xf>
    <xf numFmtId="0" fontId="9" fillId="0" borderId="12" xfId="0" applyFont="1" applyBorder="1" applyAlignment="1">
      <alignment horizontal="left" wrapText="1"/>
    </xf>
    <xf numFmtId="0" fontId="9" fillId="0" borderId="13" xfId="0" applyFont="1" applyBorder="1" applyAlignment="1">
      <alignment horizontal="left" wrapText="1"/>
    </xf>
    <xf numFmtId="0" fontId="5" fillId="3" borderId="14" xfId="0" applyFont="1" applyFill="1" applyBorder="1" applyAlignment="1">
      <alignment horizontal="center" wrapText="1"/>
    </xf>
    <xf numFmtId="0" fontId="3" fillId="0" borderId="1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49" fontId="3" fillId="0" borderId="16" xfId="0" applyNumberFormat="1" applyFont="1" applyBorder="1" applyAlignment="1">
      <alignment horizontal="center" vertical="center"/>
    </xf>
    <xf numFmtId="0" fontId="5" fillId="4" borderId="17" xfId="0" applyFont="1" applyFill="1" applyBorder="1" applyAlignment="1">
      <alignment horizontal="center" vertical="center"/>
    </xf>
    <xf numFmtId="49" fontId="3" fillId="0" borderId="18" xfId="0" applyNumberFormat="1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center" wrapText="1"/>
    </xf>
    <xf numFmtId="0" fontId="7" fillId="2" borderId="10" xfId="0" applyFont="1" applyFill="1" applyBorder="1" applyAlignment="1">
      <alignment horizontal="center" vertical="center" wrapText="1"/>
    </xf>
    <xf numFmtId="49" fontId="7" fillId="2" borderId="20" xfId="0" applyNumberFormat="1" applyFont="1" applyFill="1" applyBorder="1" applyAlignment="1">
      <alignment horizontal="center" wrapText="1"/>
    </xf>
    <xf numFmtId="0" fontId="0" fillId="4" borderId="21" xfId="0" applyFill="1" applyBorder="1" applyAlignment="1">
      <alignment horizontal="center" wrapText="1"/>
    </xf>
    <xf numFmtId="0" fontId="0" fillId="4" borderId="22" xfId="0" applyFill="1" applyBorder="1" applyAlignment="1">
      <alignment horizontal="center" wrapText="1"/>
    </xf>
    <xf numFmtId="0" fontId="0" fillId="4" borderId="23" xfId="0" applyFill="1" applyBorder="1" applyAlignment="1">
      <alignment horizontal="center" wrapText="1"/>
    </xf>
    <xf numFmtId="49" fontId="5" fillId="0" borderId="20" xfId="0" applyNumberFormat="1" applyFont="1" applyBorder="1" applyAlignment="1">
      <alignment horizontal="center" wrapText="1"/>
    </xf>
    <xf numFmtId="49" fontId="5" fillId="5" borderId="24" xfId="0" applyNumberFormat="1" applyFont="1" applyFill="1" applyBorder="1" applyAlignment="1">
      <alignment horizontal="center" wrapText="1"/>
    </xf>
    <xf numFmtId="49" fontId="6" fillId="0" borderId="25" xfId="0" applyNumberFormat="1" applyFont="1" applyBorder="1" applyAlignment="1">
      <alignment horizontal="center" wrapText="1"/>
    </xf>
    <xf numFmtId="49" fontId="7" fillId="0" borderId="20" xfId="0" applyNumberFormat="1" applyFont="1" applyBorder="1" applyAlignment="1">
      <alignment horizontal="center" wrapText="1"/>
    </xf>
    <xf numFmtId="0" fontId="8" fillId="0" borderId="26" xfId="0" applyFont="1" applyBorder="1" applyAlignment="1">
      <alignment horizontal="center"/>
    </xf>
    <xf numFmtId="49" fontId="3" fillId="0" borderId="27" xfId="0" applyNumberFormat="1" applyFont="1" applyBorder="1" applyAlignment="1">
      <alignment horizontal="center"/>
    </xf>
    <xf numFmtId="0" fontId="5" fillId="4" borderId="26" xfId="0" applyFont="1" applyFill="1" applyBorder="1" applyAlignment="1">
      <alignment horizontal="center"/>
    </xf>
    <xf numFmtId="49" fontId="6" fillId="0" borderId="20" xfId="0" applyNumberFormat="1" applyFont="1" applyBorder="1" applyAlignment="1">
      <alignment horizontal="center" wrapText="1"/>
    </xf>
    <xf numFmtId="49" fontId="5" fillId="0" borderId="27" xfId="0" applyNumberFormat="1" applyFont="1" applyBorder="1" applyAlignment="1">
      <alignment horizontal="center" wrapText="1"/>
    </xf>
    <xf numFmtId="0" fontId="4" fillId="4" borderId="21" xfId="0" applyFont="1" applyFill="1" applyBorder="1" applyAlignment="1">
      <alignment horizontal="center" wrapText="1"/>
    </xf>
    <xf numFmtId="0" fontId="4" fillId="4" borderId="22" xfId="0" applyFont="1" applyFill="1" applyBorder="1" applyAlignment="1">
      <alignment horizontal="center" wrapText="1"/>
    </xf>
    <xf numFmtId="0" fontId="4" fillId="4" borderId="23" xfId="0" applyFont="1" applyFill="1" applyBorder="1" applyAlignment="1">
      <alignment horizontal="center" wrapText="1"/>
    </xf>
    <xf numFmtId="49" fontId="7" fillId="2" borderId="26" xfId="0" applyNumberFormat="1" applyFont="1" applyFill="1" applyBorder="1" applyAlignment="1">
      <alignment horizontal="center" wrapText="1"/>
    </xf>
    <xf numFmtId="49" fontId="7" fillId="2" borderId="28" xfId="0" applyNumberFormat="1" applyFont="1" applyFill="1" applyBorder="1" applyAlignment="1">
      <alignment horizontal="center" wrapText="1"/>
    </xf>
    <xf numFmtId="0" fontId="0" fillId="4" borderId="29" xfId="0" applyFill="1" applyBorder="1" applyAlignment="1">
      <alignment horizontal="center" wrapText="1"/>
    </xf>
    <xf numFmtId="0" fontId="0" fillId="4" borderId="0" xfId="0" applyFill="1" applyAlignment="1">
      <alignment horizontal="center" wrapText="1"/>
    </xf>
    <xf numFmtId="0" fontId="0" fillId="4" borderId="30" xfId="0" applyFill="1" applyBorder="1" applyAlignment="1">
      <alignment horizontal="center" wrapText="1"/>
    </xf>
    <xf numFmtId="49" fontId="5" fillId="0" borderId="28" xfId="0" applyNumberFormat="1" applyFont="1" applyBorder="1" applyAlignment="1">
      <alignment horizontal="center" vertical="center" wrapText="1"/>
    </xf>
    <xf numFmtId="49" fontId="5" fillId="5" borderId="31" xfId="0" applyNumberFormat="1" applyFont="1" applyFill="1" applyBorder="1" applyAlignment="1">
      <alignment horizontal="center" wrapText="1"/>
    </xf>
    <xf numFmtId="49" fontId="6" fillId="0" borderId="32" xfId="0" applyNumberFormat="1" applyFont="1" applyBorder="1" applyAlignment="1">
      <alignment horizontal="center" vertical="center" wrapText="1"/>
    </xf>
    <xf numFmtId="49" fontId="7" fillId="0" borderId="28" xfId="0" applyNumberFormat="1" applyFont="1" applyBorder="1" applyAlignment="1">
      <alignment horizontal="center" wrapText="1"/>
    </xf>
    <xf numFmtId="0" fontId="8" fillId="0" borderId="33" xfId="0" applyFont="1" applyBorder="1" applyAlignment="1">
      <alignment horizontal="center"/>
    </xf>
    <xf numFmtId="49" fontId="3" fillId="0" borderId="34" xfId="0" applyNumberFormat="1" applyFont="1" applyBorder="1" applyAlignment="1">
      <alignment horizontal="center"/>
    </xf>
    <xf numFmtId="0" fontId="5" fillId="4" borderId="33" xfId="0" applyFont="1" applyFill="1" applyBorder="1" applyAlignment="1">
      <alignment horizontal="center"/>
    </xf>
    <xf numFmtId="49" fontId="6" fillId="0" borderId="28" xfId="0" applyNumberFormat="1" applyFont="1" applyBorder="1" applyAlignment="1">
      <alignment horizontal="center" wrapText="1"/>
    </xf>
    <xf numFmtId="49" fontId="5" fillId="0" borderId="34" xfId="0" applyNumberFormat="1" applyFont="1" applyBorder="1" applyAlignment="1">
      <alignment horizontal="center" wrapText="1"/>
    </xf>
    <xf numFmtId="0" fontId="4" fillId="4" borderId="29" xfId="0" applyFont="1" applyFill="1" applyBorder="1" applyAlignment="1">
      <alignment horizontal="center" wrapText="1"/>
    </xf>
    <xf numFmtId="0" fontId="4" fillId="4" borderId="0" xfId="0" applyFont="1" applyFill="1" applyAlignment="1">
      <alignment horizontal="center" wrapText="1"/>
    </xf>
    <xf numFmtId="0" fontId="4" fillId="4" borderId="30" xfId="0" applyFont="1" applyFill="1" applyBorder="1" applyAlignment="1">
      <alignment horizontal="center" wrapText="1"/>
    </xf>
    <xf numFmtId="49" fontId="7" fillId="2" borderId="33" xfId="0" applyNumberFormat="1" applyFont="1" applyFill="1" applyBorder="1" applyAlignment="1">
      <alignment horizontal="center" wrapText="1"/>
    </xf>
    <xf numFmtId="49" fontId="5" fillId="0" borderId="28" xfId="0" applyNumberFormat="1" applyFont="1" applyBorder="1" applyAlignment="1">
      <alignment horizontal="center" wrapText="1"/>
    </xf>
    <xf numFmtId="49" fontId="6" fillId="0" borderId="32" xfId="0" applyNumberFormat="1" applyFont="1" applyBorder="1" applyAlignment="1">
      <alignment horizontal="center" wrapText="1"/>
    </xf>
    <xf numFmtId="0" fontId="0" fillId="4" borderId="35" xfId="0" applyFill="1" applyBorder="1" applyAlignment="1">
      <alignment horizontal="center" wrapText="1"/>
    </xf>
    <xf numFmtId="0" fontId="0" fillId="4" borderId="36" xfId="0" applyFill="1" applyBorder="1" applyAlignment="1">
      <alignment horizontal="center" wrapText="1"/>
    </xf>
    <xf numFmtId="0" fontId="0" fillId="4" borderId="37" xfId="0" applyFill="1" applyBorder="1" applyAlignment="1">
      <alignment horizontal="center" wrapText="1"/>
    </xf>
    <xf numFmtId="0" fontId="5" fillId="5" borderId="31" xfId="0" applyFont="1" applyFill="1" applyBorder="1" applyAlignment="1">
      <alignment horizontal="center" wrapText="1"/>
    </xf>
    <xf numFmtId="0" fontId="4" fillId="4" borderId="35" xfId="0" applyFont="1" applyFill="1" applyBorder="1" applyAlignment="1">
      <alignment horizontal="center" wrapText="1"/>
    </xf>
    <xf numFmtId="0" fontId="4" fillId="4" borderId="36" xfId="0" applyFont="1" applyFill="1" applyBorder="1" applyAlignment="1">
      <alignment horizontal="center" wrapText="1"/>
    </xf>
    <xf numFmtId="0" fontId="4" fillId="4" borderId="37" xfId="0" applyFont="1" applyFill="1" applyBorder="1" applyAlignment="1">
      <alignment horizontal="center" wrapText="1"/>
    </xf>
    <xf numFmtId="49" fontId="7" fillId="2" borderId="38" xfId="0" applyNumberFormat="1" applyFont="1" applyFill="1" applyBorder="1" applyAlignment="1">
      <alignment horizontal="center" vertical="center" wrapText="1"/>
    </xf>
    <xf numFmtId="0" fontId="10" fillId="0" borderId="28" xfId="0" applyFont="1" applyBorder="1" applyAlignment="1">
      <alignment horizontal="left" wrapText="1"/>
    </xf>
    <xf numFmtId="0" fontId="10" fillId="0" borderId="39" xfId="0" applyFont="1" applyBorder="1" applyAlignment="1">
      <alignment horizontal="left" wrapText="1"/>
    </xf>
    <xf numFmtId="0" fontId="10" fillId="0" borderId="32" xfId="0" applyFont="1" applyBorder="1" applyAlignment="1">
      <alignment horizontal="left" wrapText="1"/>
    </xf>
    <xf numFmtId="49" fontId="5" fillId="0" borderId="40" xfId="0" applyNumberFormat="1" applyFont="1" applyBorder="1" applyAlignment="1">
      <alignment horizontal="center" vertical="center" wrapText="1"/>
    </xf>
    <xf numFmtId="49" fontId="5" fillId="5" borderId="41" xfId="0" applyNumberFormat="1" applyFont="1" applyFill="1" applyBorder="1" applyAlignment="1">
      <alignment horizontal="center" vertical="center" wrapText="1"/>
    </xf>
    <xf numFmtId="49" fontId="6" fillId="0" borderId="42" xfId="0" applyNumberFormat="1" applyFont="1" applyBorder="1" applyAlignment="1">
      <alignment horizontal="center" vertical="center" wrapText="1"/>
    </xf>
    <xf numFmtId="49" fontId="7" fillId="0" borderId="38" xfId="0" applyNumberFormat="1" applyFont="1" applyBorder="1" applyAlignment="1">
      <alignment horizontal="center" vertical="center" wrapText="1"/>
    </xf>
    <xf numFmtId="0" fontId="8" fillId="0" borderId="38" xfId="0" applyFont="1" applyBorder="1" applyAlignment="1">
      <alignment horizontal="center" vertical="center"/>
    </xf>
    <xf numFmtId="49" fontId="3" fillId="0" borderId="43" xfId="0" applyNumberFormat="1" applyFont="1" applyBorder="1" applyAlignment="1">
      <alignment horizontal="center" vertical="center"/>
    </xf>
    <xf numFmtId="0" fontId="5" fillId="4" borderId="38" xfId="0" applyFont="1" applyFill="1" applyBorder="1" applyAlignment="1">
      <alignment horizontal="center" vertical="center"/>
    </xf>
    <xf numFmtId="49" fontId="6" fillId="0" borderId="40" xfId="0" applyNumberFormat="1" applyFont="1" applyBorder="1" applyAlignment="1">
      <alignment horizontal="center" vertical="center" wrapText="1"/>
    </xf>
    <xf numFmtId="49" fontId="5" fillId="0" borderId="43" xfId="0" applyNumberFormat="1" applyFont="1" applyBorder="1" applyAlignment="1">
      <alignment horizontal="center" vertical="center" wrapText="1"/>
    </xf>
    <xf numFmtId="49" fontId="7" fillId="2" borderId="44" xfId="0" applyNumberFormat="1" applyFont="1" applyFill="1" applyBorder="1" applyAlignment="1">
      <alignment horizontal="center" vertical="center" wrapText="1"/>
    </xf>
    <xf numFmtId="0" fontId="9" fillId="0" borderId="28" xfId="0" applyFont="1" applyBorder="1" applyAlignment="1">
      <alignment horizontal="left" wrapText="1"/>
    </xf>
    <xf numFmtId="0" fontId="9" fillId="0" borderId="39" xfId="0" applyFont="1" applyBorder="1" applyAlignment="1">
      <alignment horizontal="left" wrapText="1"/>
    </xf>
    <xf numFmtId="0" fontId="9" fillId="0" borderId="32" xfId="0" applyFont="1" applyBorder="1" applyAlignment="1">
      <alignment horizontal="left" wrapText="1"/>
    </xf>
    <xf numFmtId="49" fontId="5" fillId="0" borderId="35" xfId="0" applyNumberFormat="1" applyFont="1" applyBorder="1" applyAlignment="1">
      <alignment horizontal="center" vertical="center" wrapText="1"/>
    </xf>
    <xf numFmtId="49" fontId="5" fillId="5" borderId="45" xfId="0" applyNumberFormat="1" applyFont="1" applyFill="1" applyBorder="1" applyAlignment="1">
      <alignment horizontal="center" vertical="center" wrapText="1"/>
    </xf>
    <xf numFmtId="49" fontId="6" fillId="0" borderId="37" xfId="0" applyNumberFormat="1" applyFont="1" applyBorder="1" applyAlignment="1">
      <alignment horizontal="center" vertical="center" wrapText="1"/>
    </xf>
    <xf numFmtId="49" fontId="7" fillId="0" borderId="44" xfId="0" applyNumberFormat="1" applyFont="1" applyBorder="1" applyAlignment="1">
      <alignment horizontal="center" vertical="center" wrapText="1"/>
    </xf>
    <xf numFmtId="0" fontId="8" fillId="0" borderId="44" xfId="0" applyFont="1" applyBorder="1" applyAlignment="1">
      <alignment horizontal="center" vertical="center"/>
    </xf>
    <xf numFmtId="49" fontId="3" fillId="0" borderId="46" xfId="0" applyNumberFormat="1" applyFont="1" applyBorder="1" applyAlignment="1">
      <alignment horizontal="center" vertical="center"/>
    </xf>
    <xf numFmtId="0" fontId="5" fillId="4" borderId="44" xfId="0" applyFont="1" applyFill="1" applyBorder="1" applyAlignment="1">
      <alignment horizontal="center" vertical="center"/>
    </xf>
    <xf numFmtId="49" fontId="6" fillId="0" borderId="35" xfId="0" applyNumberFormat="1" applyFont="1" applyBorder="1" applyAlignment="1">
      <alignment horizontal="center" vertical="center" wrapText="1"/>
    </xf>
    <xf numFmtId="49" fontId="5" fillId="0" borderId="46" xfId="0" applyNumberFormat="1" applyFont="1" applyBorder="1" applyAlignment="1">
      <alignment horizontal="center" vertical="center" wrapText="1"/>
    </xf>
    <xf numFmtId="0" fontId="5" fillId="0" borderId="28" xfId="0" applyFont="1" applyBorder="1" applyAlignment="1">
      <alignment horizontal="left" wrapText="1"/>
    </xf>
    <xf numFmtId="0" fontId="5" fillId="0" borderId="39" xfId="0" applyFont="1" applyBorder="1" applyAlignment="1">
      <alignment horizontal="left" wrapText="1"/>
    </xf>
    <xf numFmtId="0" fontId="5" fillId="0" borderId="32" xfId="0" applyFont="1" applyBorder="1" applyAlignment="1">
      <alignment horizontal="left" wrapText="1"/>
    </xf>
    <xf numFmtId="0" fontId="5" fillId="5" borderId="41" xfId="0" applyFont="1" applyFill="1" applyBorder="1" applyAlignment="1">
      <alignment horizontal="center" vertical="center" wrapText="1"/>
    </xf>
    <xf numFmtId="0" fontId="11" fillId="0" borderId="28" xfId="0" applyFont="1" applyBorder="1" applyAlignment="1">
      <alignment horizontal="left" wrapText="1"/>
    </xf>
    <xf numFmtId="0" fontId="11" fillId="0" borderId="39" xfId="0" applyFont="1" applyBorder="1" applyAlignment="1">
      <alignment horizontal="left" wrapText="1"/>
    </xf>
    <xf numFmtId="0" fontId="11" fillId="0" borderId="32" xfId="0" applyFont="1" applyBorder="1" applyAlignment="1">
      <alignment horizontal="left" wrapText="1"/>
    </xf>
    <xf numFmtId="49" fontId="7" fillId="2" borderId="47" xfId="0" applyNumberFormat="1" applyFont="1" applyFill="1" applyBorder="1" applyAlignment="1">
      <alignment horizontal="center" vertical="center" wrapText="1"/>
    </xf>
    <xf numFmtId="0" fontId="9" fillId="0" borderId="48" xfId="0" applyFont="1" applyBorder="1" applyAlignment="1">
      <alignment horizontal="left" wrapText="1"/>
    </xf>
    <xf numFmtId="0" fontId="9" fillId="0" borderId="49" xfId="0" applyFont="1" applyBorder="1" applyAlignment="1">
      <alignment horizontal="left" wrapText="1"/>
    </xf>
    <xf numFmtId="0" fontId="9" fillId="0" borderId="50" xfId="0" applyFont="1" applyBorder="1" applyAlignment="1">
      <alignment horizontal="left" wrapText="1"/>
    </xf>
    <xf numFmtId="49" fontId="5" fillId="0" borderId="51" xfId="0" applyNumberFormat="1" applyFont="1" applyBorder="1" applyAlignment="1">
      <alignment horizontal="center" vertical="center" wrapText="1"/>
    </xf>
    <xf numFmtId="0" fontId="5" fillId="5" borderId="52" xfId="0" applyFont="1" applyFill="1" applyBorder="1" applyAlignment="1">
      <alignment horizontal="center" vertical="center" wrapText="1"/>
    </xf>
    <xf numFmtId="49" fontId="6" fillId="0" borderId="53" xfId="0" applyNumberFormat="1" applyFont="1" applyBorder="1" applyAlignment="1">
      <alignment horizontal="center" vertical="center" wrapText="1"/>
    </xf>
    <xf numFmtId="49" fontId="7" fillId="0" borderId="47" xfId="0" applyNumberFormat="1" applyFont="1" applyBorder="1" applyAlignment="1">
      <alignment horizontal="center" vertical="center" wrapText="1"/>
    </xf>
    <xf numFmtId="0" fontId="8" fillId="0" borderId="47" xfId="0" applyFont="1" applyBorder="1" applyAlignment="1">
      <alignment horizontal="center" vertical="center"/>
    </xf>
    <xf numFmtId="49" fontId="3" fillId="0" borderId="54" xfId="0" applyNumberFormat="1" applyFont="1" applyBorder="1" applyAlignment="1">
      <alignment horizontal="center" vertical="center"/>
    </xf>
    <xf numFmtId="0" fontId="5" fillId="4" borderId="47" xfId="0" applyFont="1" applyFill="1" applyBorder="1" applyAlignment="1">
      <alignment horizontal="center" vertical="center"/>
    </xf>
    <xf numFmtId="49" fontId="6" fillId="0" borderId="51" xfId="0" applyNumberFormat="1" applyFont="1" applyBorder="1" applyAlignment="1">
      <alignment horizontal="center" vertical="center" wrapText="1"/>
    </xf>
    <xf numFmtId="49" fontId="5" fillId="5" borderId="52" xfId="0" applyNumberFormat="1" applyFont="1" applyFill="1" applyBorder="1" applyAlignment="1">
      <alignment horizontal="center" vertical="center" wrapText="1"/>
    </xf>
    <xf numFmtId="49" fontId="5" fillId="0" borderId="54" xfId="0" applyNumberFormat="1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5" fillId="0" borderId="55" xfId="0" applyFont="1" applyBorder="1" applyAlignment="1">
      <alignment horizontal="center"/>
    </xf>
    <xf numFmtId="0" fontId="10" fillId="6" borderId="56" xfId="0" applyFont="1" applyFill="1" applyBorder="1" applyAlignment="1">
      <alignment horizontal="center" vertical="center" wrapText="1"/>
    </xf>
    <xf numFmtId="0" fontId="10" fillId="6" borderId="57" xfId="0" applyFont="1" applyFill="1" applyBorder="1" applyAlignment="1">
      <alignment horizontal="center" vertical="center" wrapText="1"/>
    </xf>
    <xf numFmtId="0" fontId="10" fillId="6" borderId="55" xfId="0" applyFont="1" applyFill="1" applyBorder="1" applyAlignment="1">
      <alignment horizontal="center" vertical="center" wrapText="1"/>
    </xf>
    <xf numFmtId="0" fontId="10" fillId="6" borderId="58" xfId="0" applyFont="1" applyFill="1" applyBorder="1" applyAlignment="1">
      <alignment horizontal="center" vertical="center" wrapText="1"/>
    </xf>
    <xf numFmtId="0" fontId="10" fillId="6" borderId="2" xfId="0" applyFont="1" applyFill="1" applyBorder="1" applyAlignment="1">
      <alignment horizontal="center" vertical="center" wrapText="1"/>
    </xf>
    <xf numFmtId="0" fontId="12" fillId="6" borderId="2" xfId="0" applyFont="1" applyFill="1" applyBorder="1" applyAlignment="1">
      <alignment horizontal="center" vertical="center" wrapText="1"/>
    </xf>
    <xf numFmtId="49" fontId="10" fillId="6" borderId="2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10" fillId="7" borderId="2" xfId="0" applyFont="1" applyFill="1" applyBorder="1" applyAlignment="1">
      <alignment horizontal="center" vertical="center" wrapText="1"/>
    </xf>
    <xf numFmtId="0" fontId="12" fillId="7" borderId="2" xfId="0" applyFont="1" applyFill="1" applyBorder="1" applyAlignment="1">
      <alignment horizontal="center" vertical="center" wrapText="1"/>
    </xf>
    <xf numFmtId="0" fontId="10" fillId="7" borderId="2" xfId="0" applyFont="1" applyFill="1" applyBorder="1" applyAlignment="1">
      <alignment horizontal="center"/>
    </xf>
    <xf numFmtId="0" fontId="10" fillId="7" borderId="56" xfId="0" applyFont="1" applyFill="1" applyBorder="1" applyAlignment="1">
      <alignment horizontal="center" vertical="center" wrapText="1"/>
    </xf>
    <xf numFmtId="0" fontId="10" fillId="7" borderId="58" xfId="0" applyFont="1" applyFill="1" applyBorder="1" applyAlignment="1">
      <alignment horizontal="center" vertical="center" wrapText="1"/>
    </xf>
    <xf numFmtId="0" fontId="10" fillId="7" borderId="8" xfId="0" applyFont="1" applyFill="1" applyBorder="1" applyAlignment="1">
      <alignment horizontal="center" vertical="center" wrapText="1"/>
    </xf>
    <xf numFmtId="0" fontId="10" fillId="7" borderId="57" xfId="0" applyFont="1" applyFill="1" applyBorder="1" applyAlignment="1">
      <alignment horizontal="center" vertical="center" wrapText="1"/>
    </xf>
    <xf numFmtId="0" fontId="10" fillId="7" borderId="55" xfId="0" applyFont="1" applyFill="1" applyBorder="1" applyAlignment="1">
      <alignment horizontal="center" vertical="center" wrapText="1"/>
    </xf>
    <xf numFmtId="0" fontId="5" fillId="0" borderId="29" xfId="0" applyFont="1" applyBorder="1" applyAlignment="1">
      <alignment horizontal="center"/>
    </xf>
    <xf numFmtId="0" fontId="10" fillId="6" borderId="51" xfId="0" applyFont="1" applyFill="1" applyBorder="1" applyAlignment="1">
      <alignment horizontal="center" vertical="center" wrapText="1"/>
    </xf>
    <xf numFmtId="0" fontId="10" fillId="6" borderId="59" xfId="0" applyFont="1" applyFill="1" applyBorder="1" applyAlignment="1">
      <alignment horizontal="center" vertical="center" wrapText="1"/>
    </xf>
    <xf numFmtId="0" fontId="10" fillId="6" borderId="53" xfId="0" applyFont="1" applyFill="1" applyBorder="1" applyAlignment="1">
      <alignment horizontal="center" vertical="center" wrapText="1"/>
    </xf>
    <xf numFmtId="0" fontId="10" fillId="6" borderId="60" xfId="0" applyFont="1" applyFill="1" applyBorder="1" applyAlignment="1">
      <alignment horizontal="center" vertical="center" wrapText="1"/>
    </xf>
    <xf numFmtId="0" fontId="10" fillId="6" borderId="48" xfId="0" applyFont="1" applyFill="1" applyBorder="1" applyAlignment="1">
      <alignment horizontal="center" vertical="center" wrapText="1"/>
    </xf>
    <xf numFmtId="0" fontId="10" fillId="6" borderId="50" xfId="0" applyFont="1" applyFill="1" applyBorder="1" applyAlignment="1">
      <alignment horizontal="center" vertical="center" wrapText="1"/>
    </xf>
    <xf numFmtId="49" fontId="10" fillId="6" borderId="47" xfId="0" applyNumberFormat="1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/>
    </xf>
    <xf numFmtId="0" fontId="10" fillId="7" borderId="47" xfId="0" applyFont="1" applyFill="1" applyBorder="1" applyAlignment="1">
      <alignment horizontal="center" vertical="center" wrapText="1"/>
    </xf>
    <xf numFmtId="0" fontId="10" fillId="7" borderId="48" xfId="0" applyFont="1" applyFill="1" applyBorder="1" applyAlignment="1">
      <alignment horizontal="center" vertical="center" wrapText="1"/>
    </xf>
    <xf numFmtId="0" fontId="10" fillId="7" borderId="50" xfId="0" applyFont="1" applyFill="1" applyBorder="1" applyAlignment="1">
      <alignment horizontal="center" vertical="center" wrapText="1"/>
    </xf>
    <xf numFmtId="0" fontId="10" fillId="7" borderId="51" xfId="0" applyFont="1" applyFill="1" applyBorder="1" applyAlignment="1">
      <alignment horizontal="center" vertical="center" wrapText="1"/>
    </xf>
    <xf numFmtId="0" fontId="10" fillId="7" borderId="60" xfId="0" applyFont="1" applyFill="1" applyBorder="1" applyAlignment="1">
      <alignment horizontal="center" vertical="center" wrapText="1"/>
    </xf>
    <xf numFmtId="0" fontId="10" fillId="7" borderId="54" xfId="0" applyFont="1" applyFill="1" applyBorder="1" applyAlignment="1">
      <alignment horizontal="center" vertical="center" wrapText="1"/>
    </xf>
    <xf numFmtId="0" fontId="10" fillId="7" borderId="59" xfId="0" applyFont="1" applyFill="1" applyBorder="1" applyAlignment="1">
      <alignment horizontal="center" vertical="center" wrapText="1"/>
    </xf>
    <xf numFmtId="0" fontId="10" fillId="7" borderId="53" xfId="0" applyFont="1" applyFill="1" applyBorder="1" applyAlignment="1">
      <alignment horizontal="center" vertical="center" wrapText="1"/>
    </xf>
    <xf numFmtId="0" fontId="13" fillId="6" borderId="61" xfId="0" applyFont="1" applyFill="1" applyBorder="1" applyAlignment="1">
      <alignment horizontal="center"/>
    </xf>
    <xf numFmtId="0" fontId="13" fillId="6" borderId="52" xfId="0" applyFont="1" applyFill="1" applyBorder="1" applyAlignment="1">
      <alignment horizontal="center"/>
    </xf>
    <xf numFmtId="0" fontId="13" fillId="6" borderId="62" xfId="0" applyFont="1" applyFill="1" applyBorder="1" applyAlignment="1">
      <alignment horizontal="center"/>
    </xf>
    <xf numFmtId="0" fontId="13" fillId="6" borderId="63" xfId="0" applyFont="1" applyFill="1" applyBorder="1" applyAlignment="1">
      <alignment horizontal="center" vertical="center"/>
    </xf>
    <xf numFmtId="0" fontId="13" fillId="4" borderId="47" xfId="0" applyFont="1" applyFill="1" applyBorder="1" applyAlignment="1">
      <alignment horizontal="center" vertical="center" wrapText="1"/>
    </xf>
    <xf numFmtId="0" fontId="13" fillId="7" borderId="59" xfId="0" applyFont="1" applyFill="1" applyBorder="1" applyAlignment="1">
      <alignment horizontal="center"/>
    </xf>
    <xf numFmtId="0" fontId="13" fillId="7" borderId="64" xfId="0" applyFont="1" applyFill="1" applyBorder="1" applyAlignment="1">
      <alignment horizontal="center"/>
    </xf>
    <xf numFmtId="0" fontId="13" fillId="7" borderId="52" xfId="0" applyFont="1" applyFill="1" applyBorder="1" applyAlignment="1">
      <alignment horizontal="center"/>
    </xf>
    <xf numFmtId="0" fontId="13" fillId="7" borderId="54" xfId="0" applyFont="1" applyFill="1" applyBorder="1" applyAlignment="1">
      <alignment horizontal="center"/>
    </xf>
    <xf numFmtId="0" fontId="13" fillId="4" borderId="65" xfId="0" applyFont="1" applyFill="1" applyBorder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0" fontId="14" fillId="0" borderId="0" xfId="0" applyFont="1" applyAlignment="1">
      <alignment horizontal="center" wrapText="1"/>
    </xf>
    <xf numFmtId="49" fontId="14" fillId="0" borderId="0" xfId="0" applyNumberFormat="1" applyFont="1" applyAlignment="1">
      <alignment horizontal="center" wrapText="1"/>
    </xf>
    <xf numFmtId="0" fontId="8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1" fontId="3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49" fontId="3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4" fillId="2" borderId="66" xfId="0" applyFont="1" applyFill="1" applyBorder="1" applyAlignment="1">
      <alignment horizontal="center"/>
    </xf>
    <xf numFmtId="0" fontId="4" fillId="0" borderId="66" xfId="0" applyFont="1" applyBorder="1" applyAlignment="1">
      <alignment horizontal="center"/>
    </xf>
    <xf numFmtId="49" fontId="8" fillId="4" borderId="67" xfId="0" applyNumberFormat="1" applyFont="1" applyFill="1" applyBorder="1" applyAlignment="1">
      <alignment horizontal="center"/>
    </xf>
    <xf numFmtId="0" fontId="8" fillId="4" borderId="68" xfId="0" applyFont="1" applyFill="1" applyBorder="1" applyAlignment="1">
      <alignment horizontal="center"/>
    </xf>
    <xf numFmtId="0" fontId="8" fillId="4" borderId="4" xfId="0" applyFont="1" applyFill="1" applyBorder="1" applyAlignment="1">
      <alignment horizontal="center"/>
    </xf>
    <xf numFmtId="0" fontId="15" fillId="0" borderId="67" xfId="0" applyFont="1" applyBorder="1" applyAlignment="1">
      <alignment horizontal="center"/>
    </xf>
    <xf numFmtId="1" fontId="3" fillId="0" borderId="68" xfId="0" applyNumberFormat="1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8" fillId="0" borderId="66" xfId="0" applyFont="1" applyBorder="1" applyAlignment="1">
      <alignment horizontal="center"/>
    </xf>
    <xf numFmtId="49" fontId="3" fillId="0" borderId="5" xfId="0" applyNumberFormat="1" applyFont="1" applyBorder="1" applyAlignment="1">
      <alignment horizontal="center"/>
    </xf>
    <xf numFmtId="0" fontId="5" fillId="4" borderId="66" xfId="0" applyFont="1" applyFill="1" applyBorder="1" applyAlignment="1">
      <alignment horizontal="center"/>
    </xf>
    <xf numFmtId="49" fontId="3" fillId="3" borderId="5" xfId="0" applyNumberFormat="1" applyFont="1" applyFill="1" applyBorder="1" applyAlignment="1">
      <alignment horizontal="center"/>
    </xf>
    <xf numFmtId="0" fontId="8" fillId="3" borderId="5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6" fillId="3" borderId="67" xfId="0" applyFont="1" applyFill="1" applyBorder="1" applyAlignment="1">
      <alignment horizontal="center"/>
    </xf>
    <xf numFmtId="1" fontId="3" fillId="3" borderId="68" xfId="0" applyNumberFormat="1" applyFont="1" applyFill="1" applyBorder="1" applyAlignment="1">
      <alignment horizontal="center"/>
    </xf>
    <xf numFmtId="0" fontId="15" fillId="3" borderId="69" xfId="0" applyFont="1" applyFill="1" applyBorder="1" applyAlignment="1">
      <alignment horizontal="center"/>
    </xf>
    <xf numFmtId="0" fontId="8" fillId="3" borderId="67" xfId="0" applyFont="1" applyFill="1" applyBorder="1" applyAlignment="1">
      <alignment wrapText="1"/>
    </xf>
    <xf numFmtId="0" fontId="8" fillId="3" borderId="68" xfId="0" applyFont="1" applyFill="1" applyBorder="1" applyAlignment="1">
      <alignment wrapText="1"/>
    </xf>
    <xf numFmtId="49" fontId="5" fillId="3" borderId="70" xfId="0" quotePrefix="1" applyNumberFormat="1" applyFont="1" applyFill="1" applyBorder="1" applyAlignment="1">
      <alignment wrapText="1"/>
    </xf>
    <xf numFmtId="0" fontId="4" fillId="3" borderId="66" xfId="0" applyFont="1" applyFill="1" applyBorder="1" applyAlignment="1">
      <alignment horizontal="center"/>
    </xf>
    <xf numFmtId="0" fontId="4" fillId="2" borderId="44" xfId="0" applyFont="1" applyFill="1" applyBorder="1" applyAlignment="1">
      <alignment horizontal="center"/>
    </xf>
    <xf numFmtId="0" fontId="4" fillId="0" borderId="35" xfId="0" applyFont="1" applyBorder="1" applyAlignment="1">
      <alignment horizontal="center"/>
    </xf>
    <xf numFmtId="49" fontId="14" fillId="4" borderId="71" xfId="0" applyNumberFormat="1" applyFont="1" applyFill="1" applyBorder="1" applyAlignment="1">
      <alignment horizontal="center" wrapText="1"/>
    </xf>
    <xf numFmtId="0" fontId="8" fillId="4" borderId="45" xfId="0" applyFont="1" applyFill="1" applyBorder="1" applyAlignment="1">
      <alignment horizontal="center"/>
    </xf>
    <xf numFmtId="0" fontId="4" fillId="4" borderId="36" xfId="0" applyFont="1" applyFill="1" applyBorder="1" applyAlignment="1">
      <alignment horizontal="center"/>
    </xf>
    <xf numFmtId="0" fontId="15" fillId="0" borderId="71" xfId="0" applyFont="1" applyBorder="1" applyAlignment="1">
      <alignment horizontal="center"/>
    </xf>
    <xf numFmtId="1" fontId="3" fillId="0" borderId="45" xfId="0" applyNumberFormat="1" applyFont="1" applyBorder="1" applyAlignment="1">
      <alignment horizontal="center"/>
    </xf>
    <xf numFmtId="0" fontId="6" fillId="0" borderId="36" xfId="0" applyFont="1" applyBorder="1" applyAlignment="1">
      <alignment horizontal="center"/>
    </xf>
    <xf numFmtId="0" fontId="4" fillId="0" borderId="44" xfId="0" applyFont="1" applyBorder="1" applyAlignment="1">
      <alignment horizontal="center"/>
    </xf>
    <xf numFmtId="0" fontId="8" fillId="0" borderId="44" xfId="0" applyFont="1" applyBorder="1" applyAlignment="1">
      <alignment horizontal="center"/>
    </xf>
    <xf numFmtId="49" fontId="3" fillId="0" borderId="37" xfId="0" applyNumberFormat="1" applyFont="1" applyBorder="1" applyAlignment="1">
      <alignment horizontal="center"/>
    </xf>
    <xf numFmtId="0" fontId="5" fillId="4" borderId="44" xfId="0" applyFont="1" applyFill="1" applyBorder="1" applyAlignment="1">
      <alignment horizontal="center"/>
    </xf>
    <xf numFmtId="0" fontId="8" fillId="0" borderId="37" xfId="0" applyFont="1" applyBorder="1" applyAlignment="1">
      <alignment horizontal="center"/>
    </xf>
    <xf numFmtId="0" fontId="4" fillId="0" borderId="36" xfId="0" applyFont="1" applyBorder="1" applyAlignment="1">
      <alignment horizontal="center" wrapText="1"/>
    </xf>
    <xf numFmtId="0" fontId="6" fillId="0" borderId="71" xfId="0" applyFont="1" applyBorder="1" applyAlignment="1">
      <alignment horizontal="center" wrapText="1"/>
    </xf>
    <xf numFmtId="0" fontId="15" fillId="0" borderId="46" xfId="0" applyFont="1" applyBorder="1" applyAlignment="1">
      <alignment horizontal="center"/>
    </xf>
    <xf numFmtId="0" fontId="4" fillId="4" borderId="71" xfId="0" applyFont="1" applyFill="1" applyBorder="1" applyAlignment="1">
      <alignment horizontal="center" wrapText="1"/>
    </xf>
    <xf numFmtId="0" fontId="3" fillId="4" borderId="45" xfId="0" applyFont="1" applyFill="1" applyBorder="1" applyAlignment="1">
      <alignment horizontal="center" wrapText="1"/>
    </xf>
    <xf numFmtId="49" fontId="14" fillId="4" borderId="72" xfId="0" applyNumberFormat="1" applyFont="1" applyFill="1" applyBorder="1" applyAlignment="1">
      <alignment horizontal="center" wrapText="1"/>
    </xf>
    <xf numFmtId="0" fontId="4" fillId="2" borderId="44" xfId="0" applyFont="1" applyFill="1" applyBorder="1" applyAlignment="1">
      <alignment horizontal="center" wrapText="1"/>
    </xf>
    <xf numFmtId="0" fontId="4" fillId="2" borderId="73" xfId="0" applyFont="1" applyFill="1" applyBorder="1" applyAlignment="1">
      <alignment horizontal="center"/>
    </xf>
    <xf numFmtId="0" fontId="4" fillId="0" borderId="11" xfId="0" applyFont="1" applyBorder="1" applyAlignment="1">
      <alignment horizontal="center"/>
    </xf>
    <xf numFmtId="49" fontId="8" fillId="4" borderId="74" xfId="0" applyNumberFormat="1" applyFont="1" applyFill="1" applyBorder="1" applyAlignment="1">
      <alignment horizontal="center"/>
    </xf>
    <xf numFmtId="0" fontId="8" fillId="4" borderId="75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15" fillId="0" borderId="74" xfId="0" applyFont="1" applyBorder="1" applyAlignment="1">
      <alignment horizontal="center"/>
    </xf>
    <xf numFmtId="1" fontId="3" fillId="0" borderId="75" xfId="0" applyNumberFormat="1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4" fillId="0" borderId="73" xfId="0" applyFont="1" applyBorder="1" applyAlignment="1">
      <alignment horizontal="center"/>
    </xf>
    <xf numFmtId="0" fontId="8" fillId="0" borderId="73" xfId="0" applyFont="1" applyBorder="1" applyAlignment="1">
      <alignment horizontal="center"/>
    </xf>
    <xf numFmtId="49" fontId="3" fillId="0" borderId="13" xfId="0" applyNumberFormat="1" applyFont="1" applyBorder="1" applyAlignment="1">
      <alignment horizontal="center"/>
    </xf>
    <xf numFmtId="0" fontId="5" fillId="4" borderId="73" xfId="0" applyFont="1" applyFill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6" fillId="0" borderId="74" xfId="0" applyFont="1" applyBorder="1" applyAlignment="1">
      <alignment horizontal="center"/>
    </xf>
    <xf numFmtId="0" fontId="15" fillId="0" borderId="76" xfId="0" applyFont="1" applyBorder="1" applyAlignment="1">
      <alignment horizontal="center"/>
    </xf>
    <xf numFmtId="0" fontId="8" fillId="4" borderId="74" xfId="0" applyFont="1" applyFill="1" applyBorder="1" applyAlignment="1">
      <alignment wrapText="1"/>
    </xf>
    <xf numFmtId="0" fontId="8" fillId="4" borderId="75" xfId="0" applyFont="1" applyFill="1" applyBorder="1" applyAlignment="1">
      <alignment wrapText="1"/>
    </xf>
    <xf numFmtId="49" fontId="5" fillId="4" borderId="77" xfId="0" quotePrefix="1" applyNumberFormat="1" applyFont="1" applyFill="1" applyBorder="1" applyAlignment="1">
      <alignment wrapText="1"/>
    </xf>
    <xf numFmtId="0" fontId="16" fillId="0" borderId="0" xfId="0" applyFont="1" applyAlignment="1">
      <alignment horizontal="center"/>
    </xf>
    <xf numFmtId="0" fontId="4" fillId="2" borderId="38" xfId="0" applyFont="1" applyFill="1" applyBorder="1" applyAlignment="1">
      <alignment horizontal="center"/>
    </xf>
    <xf numFmtId="0" fontId="16" fillId="0" borderId="35" xfId="0" applyFont="1" applyBorder="1" applyAlignment="1">
      <alignment horizontal="center"/>
    </xf>
    <xf numFmtId="49" fontId="8" fillId="4" borderId="71" xfId="0" applyNumberFormat="1" applyFont="1" applyFill="1" applyBorder="1" applyAlignment="1">
      <alignment horizontal="center"/>
    </xf>
    <xf numFmtId="0" fontId="8" fillId="4" borderId="36" xfId="0" applyFont="1" applyFill="1" applyBorder="1" applyAlignment="1">
      <alignment horizontal="center"/>
    </xf>
    <xf numFmtId="49" fontId="8" fillId="4" borderId="45" xfId="0" applyNumberFormat="1" applyFont="1" applyFill="1" applyBorder="1" applyAlignment="1">
      <alignment horizontal="center"/>
    </xf>
    <xf numFmtId="0" fontId="7" fillId="4" borderId="36" xfId="0" applyFont="1" applyFill="1" applyBorder="1" applyAlignment="1">
      <alignment horizontal="center"/>
    </xf>
    <xf numFmtId="49" fontId="3" fillId="0" borderId="46" xfId="0" applyNumberFormat="1" applyFont="1" applyBorder="1" applyAlignment="1">
      <alignment horizontal="center"/>
    </xf>
    <xf numFmtId="0" fontId="7" fillId="3" borderId="71" xfId="0" applyFont="1" applyFill="1" applyBorder="1" applyAlignment="1">
      <alignment horizontal="center" wrapText="1"/>
    </xf>
    <xf numFmtId="49" fontId="8" fillId="3" borderId="45" xfId="0" applyNumberFormat="1" applyFont="1" applyFill="1" applyBorder="1" applyAlignment="1">
      <alignment wrapText="1"/>
    </xf>
    <xf numFmtId="49" fontId="8" fillId="3" borderId="72" xfId="0" applyNumberFormat="1" applyFont="1" applyFill="1" applyBorder="1" applyAlignment="1">
      <alignment wrapText="1"/>
    </xf>
    <xf numFmtId="0" fontId="8" fillId="4" borderId="71" xfId="0" applyFont="1" applyFill="1" applyBorder="1" applyAlignment="1">
      <alignment wrapText="1"/>
    </xf>
    <xf numFmtId="0" fontId="8" fillId="4" borderId="45" xfId="0" applyFont="1" applyFill="1" applyBorder="1" applyAlignment="1">
      <alignment wrapText="1"/>
    </xf>
    <xf numFmtId="49" fontId="5" fillId="4" borderId="72" xfId="0" quotePrefix="1" applyNumberFormat="1" applyFont="1" applyFill="1" applyBorder="1" applyAlignment="1">
      <alignment wrapText="1"/>
    </xf>
    <xf numFmtId="0" fontId="16" fillId="0" borderId="44" xfId="0" applyFont="1" applyBorder="1" applyAlignment="1">
      <alignment horizontal="center"/>
    </xf>
    <xf numFmtId="0" fontId="16" fillId="0" borderId="11" xfId="0" applyFont="1" applyBorder="1" applyAlignment="1">
      <alignment horizontal="center"/>
    </xf>
    <xf numFmtId="0" fontId="8" fillId="4" borderId="77" xfId="0" applyFont="1" applyFill="1" applyBorder="1" applyAlignment="1">
      <alignment horizontal="center"/>
    </xf>
    <xf numFmtId="49" fontId="8" fillId="4" borderId="75" xfId="0" applyNumberFormat="1" applyFont="1" applyFill="1" applyBorder="1" applyAlignment="1">
      <alignment horizontal="center"/>
    </xf>
    <xf numFmtId="0" fontId="7" fillId="4" borderId="77" xfId="0" applyFont="1" applyFill="1" applyBorder="1" applyAlignment="1">
      <alignment horizontal="center"/>
    </xf>
    <xf numFmtId="49" fontId="3" fillId="0" borderId="76" xfId="0" applyNumberFormat="1" applyFont="1" applyBorder="1" applyAlignment="1">
      <alignment horizontal="center"/>
    </xf>
    <xf numFmtId="0" fontId="5" fillId="4" borderId="10" xfId="0" applyFont="1" applyFill="1" applyBorder="1" applyAlignment="1">
      <alignment horizontal="center"/>
    </xf>
    <xf numFmtId="49" fontId="3" fillId="0" borderId="16" xfId="0" applyNumberFormat="1" applyFont="1" applyBorder="1" applyAlignment="1">
      <alignment horizontal="center"/>
    </xf>
    <xf numFmtId="0" fontId="8" fillId="0" borderId="78" xfId="0" applyFont="1" applyBorder="1" applyAlignment="1">
      <alignment horizontal="center"/>
    </xf>
    <xf numFmtId="0" fontId="4" fillId="0" borderId="79" xfId="0" applyFont="1" applyBorder="1" applyAlignment="1">
      <alignment horizontal="center" wrapText="1"/>
    </xf>
    <xf numFmtId="0" fontId="7" fillId="3" borderId="74" xfId="0" applyFont="1" applyFill="1" applyBorder="1" applyAlignment="1">
      <alignment horizontal="center" wrapText="1"/>
    </xf>
    <xf numFmtId="49" fontId="8" fillId="3" borderId="75" xfId="0" applyNumberFormat="1" applyFont="1" applyFill="1" applyBorder="1" applyAlignment="1">
      <alignment wrapText="1"/>
    </xf>
    <xf numFmtId="49" fontId="8" fillId="3" borderId="77" xfId="0" applyNumberFormat="1" applyFont="1" applyFill="1" applyBorder="1" applyAlignment="1">
      <alignment wrapText="1"/>
    </xf>
    <xf numFmtId="0" fontId="16" fillId="0" borderId="73" xfId="0" applyFont="1" applyBorder="1" applyAlignment="1">
      <alignment horizontal="center"/>
    </xf>
    <xf numFmtId="0" fontId="4" fillId="2" borderId="10" xfId="0" applyFont="1" applyFill="1" applyBorder="1" applyAlignment="1">
      <alignment horizontal="center" wrapText="1"/>
    </xf>
    <xf numFmtId="0" fontId="15" fillId="0" borderId="80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7" fillId="0" borderId="31" xfId="0" applyFont="1" applyBorder="1" applyAlignment="1">
      <alignment horizontal="center"/>
    </xf>
    <xf numFmtId="0" fontId="15" fillId="0" borderId="81" xfId="0" applyFont="1" applyBorder="1" applyAlignment="1">
      <alignment horizontal="center"/>
    </xf>
    <xf numFmtId="1" fontId="3" fillId="0" borderId="41" xfId="0" applyNumberFormat="1" applyFont="1" applyBorder="1" applyAlignment="1">
      <alignment horizontal="center"/>
    </xf>
    <xf numFmtId="0" fontId="6" fillId="0" borderId="72" xfId="0" applyFont="1" applyBorder="1" applyAlignment="1">
      <alignment horizontal="center"/>
    </xf>
    <xf numFmtId="0" fontId="8" fillId="0" borderId="28" xfId="0" applyFont="1" applyBorder="1" applyAlignment="1">
      <alignment horizontal="center"/>
    </xf>
    <xf numFmtId="49" fontId="3" fillId="0" borderId="26" xfId="0" applyNumberFormat="1" applyFont="1" applyBorder="1" applyAlignment="1">
      <alignment horizontal="center"/>
    </xf>
    <xf numFmtId="0" fontId="4" fillId="0" borderId="36" xfId="0" applyFont="1" applyBorder="1" applyAlignment="1">
      <alignment horizontal="center"/>
    </xf>
    <xf numFmtId="0" fontId="6" fillId="0" borderId="71" xfId="0" applyFont="1" applyBorder="1" applyAlignment="1">
      <alignment horizontal="center"/>
    </xf>
    <xf numFmtId="0" fontId="15" fillId="0" borderId="43" xfId="0" applyFont="1" applyBorder="1" applyAlignment="1">
      <alignment horizontal="center"/>
    </xf>
    <xf numFmtId="0" fontId="7" fillId="0" borderId="82" xfId="0" applyFont="1" applyBorder="1" applyAlignment="1">
      <alignment horizontal="center"/>
    </xf>
    <xf numFmtId="0" fontId="8" fillId="0" borderId="31" xfId="0" applyFont="1" applyBorder="1" applyAlignment="1">
      <alignment horizontal="center"/>
    </xf>
    <xf numFmtId="0" fontId="4" fillId="2" borderId="33" xfId="0" applyFont="1" applyFill="1" applyBorder="1" applyAlignment="1">
      <alignment horizontal="center"/>
    </xf>
    <xf numFmtId="0" fontId="4" fillId="0" borderId="33" xfId="0" applyFont="1" applyBorder="1" applyAlignment="1">
      <alignment horizontal="center"/>
    </xf>
    <xf numFmtId="0" fontId="3" fillId="0" borderId="31" xfId="0" applyFont="1" applyBorder="1" applyAlignment="1">
      <alignment horizontal="center"/>
    </xf>
    <xf numFmtId="0" fontId="6" fillId="0" borderId="83" xfId="0" applyFont="1" applyBorder="1" applyAlignment="1">
      <alignment horizontal="center"/>
    </xf>
    <xf numFmtId="49" fontId="3" fillId="0" borderId="33" xfId="0" applyNumberFormat="1" applyFont="1" applyBorder="1" applyAlignment="1">
      <alignment horizontal="center"/>
    </xf>
    <xf numFmtId="0" fontId="8" fillId="0" borderId="32" xfId="0" applyFont="1" applyBorder="1" applyAlignment="1">
      <alignment horizontal="center"/>
    </xf>
    <xf numFmtId="0" fontId="17" fillId="0" borderId="39" xfId="0" applyFont="1" applyBorder="1" applyAlignment="1">
      <alignment horizontal="center"/>
    </xf>
    <xf numFmtId="0" fontId="6" fillId="0" borderId="82" xfId="0" applyFont="1" applyBorder="1" applyAlignment="1">
      <alignment horizontal="center"/>
    </xf>
    <xf numFmtId="0" fontId="4" fillId="0" borderId="0" xfId="0" applyFont="1" applyAlignment="1">
      <alignment horizontal="left"/>
    </xf>
    <xf numFmtId="49" fontId="14" fillId="3" borderId="83" xfId="0" applyNumberFormat="1" applyFont="1" applyFill="1" applyBorder="1" applyAlignment="1">
      <alignment horizontal="center" wrapText="1"/>
    </xf>
    <xf numFmtId="0" fontId="3" fillId="3" borderId="31" xfId="0" applyFont="1" applyFill="1" applyBorder="1" applyAlignment="1">
      <alignment horizontal="center" wrapText="1"/>
    </xf>
    <xf numFmtId="0" fontId="4" fillId="3" borderId="83" xfId="0" applyFont="1" applyFill="1" applyBorder="1" applyAlignment="1">
      <alignment horizontal="center" wrapText="1"/>
    </xf>
    <xf numFmtId="0" fontId="0" fillId="0" borderId="84" xfId="0" applyBorder="1" applyAlignment="1">
      <alignment horizontal="center"/>
    </xf>
    <xf numFmtId="0" fontId="6" fillId="0" borderId="83" xfId="0" quotePrefix="1" applyFont="1" applyBorder="1" applyAlignment="1">
      <alignment horizontal="center" wrapText="1"/>
    </xf>
    <xf numFmtId="0" fontId="4" fillId="0" borderId="39" xfId="0" applyFont="1" applyBorder="1" applyAlignment="1">
      <alignment horizontal="center"/>
    </xf>
    <xf numFmtId="0" fontId="0" fillId="0" borderId="31" xfId="0" applyBorder="1" applyAlignment="1">
      <alignment horizontal="center"/>
    </xf>
    <xf numFmtId="0" fontId="4" fillId="3" borderId="82" xfId="0" applyFont="1" applyFill="1" applyBorder="1" applyAlignment="1">
      <alignment horizontal="center" wrapText="1"/>
    </xf>
    <xf numFmtId="0" fontId="4" fillId="0" borderId="0" xfId="0" applyFont="1" applyAlignment="1">
      <alignment horizontal="right"/>
    </xf>
    <xf numFmtId="0" fontId="16" fillId="0" borderId="33" xfId="0" applyFont="1" applyBorder="1" applyAlignment="1">
      <alignment horizontal="center"/>
    </xf>
    <xf numFmtId="49" fontId="14" fillId="4" borderId="83" xfId="0" applyNumberFormat="1" applyFont="1" applyFill="1" applyBorder="1" applyAlignment="1">
      <alignment horizontal="center" wrapText="1"/>
    </xf>
    <xf numFmtId="0" fontId="8" fillId="4" borderId="31" xfId="0" applyFont="1" applyFill="1" applyBorder="1" applyAlignment="1">
      <alignment horizontal="center" wrapText="1"/>
    </xf>
    <xf numFmtId="0" fontId="18" fillId="4" borderId="83" xfId="0" quotePrefix="1" applyFont="1" applyFill="1" applyBorder="1" applyAlignment="1">
      <alignment horizontal="center" wrapText="1"/>
    </xf>
    <xf numFmtId="49" fontId="14" fillId="4" borderId="82" xfId="0" applyNumberFormat="1" applyFont="1" applyFill="1" applyBorder="1" applyAlignment="1">
      <alignment horizontal="center"/>
    </xf>
    <xf numFmtId="49" fontId="8" fillId="4" borderId="84" xfId="0" applyNumberFormat="1" applyFont="1" applyFill="1" applyBorder="1" applyAlignment="1">
      <alignment horizontal="center"/>
    </xf>
    <xf numFmtId="0" fontId="7" fillId="4" borderId="39" xfId="0" applyFont="1" applyFill="1" applyBorder="1" applyAlignment="1">
      <alignment horizontal="center"/>
    </xf>
    <xf numFmtId="49" fontId="3" fillId="0" borderId="32" xfId="0" applyNumberFormat="1" applyFont="1" applyBorder="1" applyAlignment="1">
      <alignment horizontal="center"/>
    </xf>
    <xf numFmtId="0" fontId="6" fillId="3" borderId="82" xfId="0" applyFont="1" applyFill="1" applyBorder="1" applyAlignment="1">
      <alignment horizontal="center"/>
    </xf>
    <xf numFmtId="49" fontId="8" fillId="3" borderId="31" xfId="0" applyNumberFormat="1" applyFont="1" applyFill="1" applyBorder="1" applyAlignment="1">
      <alignment horizontal="center"/>
    </xf>
    <xf numFmtId="49" fontId="14" fillId="3" borderId="83" xfId="0" applyNumberFormat="1" applyFont="1" applyFill="1" applyBorder="1" applyAlignment="1">
      <alignment horizontal="center"/>
    </xf>
    <xf numFmtId="0" fontId="4" fillId="4" borderId="82" xfId="0" applyFont="1" applyFill="1" applyBorder="1" applyAlignment="1">
      <alignment horizontal="center" wrapText="1"/>
    </xf>
    <xf numFmtId="49" fontId="14" fillId="3" borderId="82" xfId="0" applyNumberFormat="1" applyFont="1" applyFill="1" applyBorder="1" applyAlignment="1">
      <alignment horizontal="center"/>
    </xf>
    <xf numFmtId="49" fontId="8" fillId="3" borderId="84" xfId="0" applyNumberFormat="1" applyFont="1" applyFill="1" applyBorder="1" applyAlignment="1">
      <alignment horizontal="center"/>
    </xf>
    <xf numFmtId="0" fontId="7" fillId="3" borderId="39" xfId="0" applyFont="1" applyFill="1" applyBorder="1" applyAlignment="1">
      <alignment horizontal="center"/>
    </xf>
    <xf numFmtId="0" fontId="0" fillId="0" borderId="39" xfId="0" applyBorder="1" applyAlignment="1">
      <alignment horizontal="center"/>
    </xf>
    <xf numFmtId="0" fontId="15" fillId="0" borderId="34" xfId="0" applyFont="1" applyBorder="1" applyAlignment="1">
      <alignment horizontal="center"/>
    </xf>
    <xf numFmtId="0" fontId="7" fillId="0" borderId="83" xfId="0" applyFont="1" applyBorder="1" applyAlignment="1">
      <alignment horizontal="center"/>
    </xf>
    <xf numFmtId="0" fontId="15" fillId="0" borderId="82" xfId="0" applyFont="1" applyBorder="1" applyAlignment="1">
      <alignment horizontal="center"/>
    </xf>
    <xf numFmtId="0" fontId="6" fillId="0" borderId="80" xfId="0" applyFont="1" applyBorder="1" applyAlignment="1">
      <alignment horizontal="center"/>
    </xf>
    <xf numFmtId="0" fontId="4" fillId="0" borderId="38" xfId="0" applyFont="1" applyBorder="1" applyAlignment="1">
      <alignment horizontal="center"/>
    </xf>
    <xf numFmtId="0" fontId="4" fillId="0" borderId="82" xfId="0" applyFont="1" applyBorder="1" applyAlignment="1">
      <alignment horizontal="center" wrapText="1"/>
    </xf>
    <xf numFmtId="0" fontId="6" fillId="0" borderId="39" xfId="0" applyFont="1" applyBorder="1" applyAlignment="1">
      <alignment horizontal="center"/>
    </xf>
    <xf numFmtId="0" fontId="8" fillId="0" borderId="42" xfId="0" applyFont="1" applyBorder="1" applyAlignment="1">
      <alignment horizontal="center"/>
    </xf>
    <xf numFmtId="0" fontId="4" fillId="0" borderId="85" xfId="0" applyFont="1" applyBorder="1" applyAlignment="1">
      <alignment horizontal="center"/>
    </xf>
    <xf numFmtId="0" fontId="6" fillId="0" borderId="85" xfId="0" applyFont="1" applyBorder="1" applyAlignment="1">
      <alignment horizontal="center"/>
    </xf>
    <xf numFmtId="0" fontId="17" fillId="0" borderId="38" xfId="0" applyFont="1" applyBorder="1" applyAlignment="1">
      <alignment horizontal="center"/>
    </xf>
    <xf numFmtId="0" fontId="8" fillId="3" borderId="40" xfId="0" applyFont="1" applyFill="1" applyBorder="1" applyAlignment="1">
      <alignment horizontal="center"/>
    </xf>
    <xf numFmtId="49" fontId="3" fillId="3" borderId="38" xfId="0" applyNumberFormat="1" applyFont="1" applyFill="1" applyBorder="1" applyAlignment="1">
      <alignment horizontal="center"/>
    </xf>
    <xf numFmtId="0" fontId="19" fillId="4" borderId="38" xfId="0" applyFont="1" applyFill="1" applyBorder="1" applyAlignment="1">
      <alignment horizontal="center"/>
    </xf>
    <xf numFmtId="49" fontId="3" fillId="3" borderId="43" xfId="0" applyNumberFormat="1" applyFont="1" applyFill="1" applyBorder="1" applyAlignment="1">
      <alignment horizontal="center"/>
    </xf>
    <xf numFmtId="0" fontId="8" fillId="3" borderId="42" xfId="0" applyFont="1" applyFill="1" applyBorder="1" applyAlignment="1">
      <alignment horizontal="center"/>
    </xf>
    <xf numFmtId="0" fontId="6" fillId="0" borderId="81" xfId="0" applyFont="1" applyBorder="1" applyAlignment="1">
      <alignment horizontal="center"/>
    </xf>
    <xf numFmtId="0" fontId="15" fillId="0" borderId="18" xfId="0" applyFont="1" applyBorder="1" applyAlignment="1">
      <alignment horizontal="center"/>
    </xf>
    <xf numFmtId="0" fontId="4" fillId="3" borderId="86" xfId="0" applyFont="1" applyFill="1" applyBorder="1" applyAlignment="1">
      <alignment horizontal="center"/>
    </xf>
    <xf numFmtId="0" fontId="4" fillId="3" borderId="38" xfId="0" applyFont="1" applyFill="1" applyBorder="1" applyAlignment="1">
      <alignment horizontal="center"/>
    </xf>
    <xf numFmtId="49" fontId="14" fillId="3" borderId="80" xfId="0" applyNumberFormat="1" applyFont="1" applyFill="1" applyBorder="1" applyAlignment="1">
      <alignment horizontal="center"/>
    </xf>
    <xf numFmtId="0" fontId="8" fillId="3" borderId="41" xfId="0" applyFont="1" applyFill="1" applyBorder="1" applyAlignment="1">
      <alignment horizontal="center"/>
    </xf>
    <xf numFmtId="0" fontId="4" fillId="3" borderId="80" xfId="0" applyFont="1" applyFill="1" applyBorder="1" applyAlignment="1">
      <alignment horizontal="center"/>
    </xf>
    <xf numFmtId="49" fontId="15" fillId="3" borderId="82" xfId="0" applyNumberFormat="1" applyFont="1" applyFill="1" applyBorder="1" applyAlignment="1">
      <alignment horizontal="center"/>
    </xf>
    <xf numFmtId="1" fontId="3" fillId="3" borderId="85" xfId="0" applyNumberFormat="1" applyFont="1" applyFill="1" applyBorder="1" applyAlignment="1">
      <alignment horizontal="center"/>
    </xf>
    <xf numFmtId="0" fontId="6" fillId="3" borderId="34" xfId="0" applyFont="1" applyFill="1" applyBorder="1" applyAlignment="1">
      <alignment horizontal="center"/>
    </xf>
    <xf numFmtId="0" fontId="4" fillId="3" borderId="85" xfId="0" applyFont="1" applyFill="1" applyBorder="1" applyAlignment="1">
      <alignment horizontal="center"/>
    </xf>
    <xf numFmtId="49" fontId="3" fillId="3" borderId="33" xfId="0" applyNumberFormat="1" applyFont="1" applyFill="1" applyBorder="1" applyAlignment="1">
      <alignment horizontal="center"/>
    </xf>
    <xf numFmtId="49" fontId="15" fillId="0" borderId="34" xfId="0" applyNumberFormat="1" applyFont="1" applyBorder="1" applyAlignment="1">
      <alignment horizontal="center"/>
    </xf>
    <xf numFmtId="0" fontId="4" fillId="3" borderId="81" xfId="0" applyFont="1" applyFill="1" applyBorder="1" applyAlignment="1">
      <alignment horizontal="center"/>
    </xf>
    <xf numFmtId="0" fontId="4" fillId="2" borderId="86" xfId="0" applyFont="1" applyFill="1" applyBorder="1" applyAlignment="1">
      <alignment horizontal="center"/>
    </xf>
    <xf numFmtId="0" fontId="5" fillId="0" borderId="57" xfId="0" applyFont="1" applyBorder="1" applyAlignment="1">
      <alignment horizontal="center"/>
    </xf>
    <xf numFmtId="0" fontId="4" fillId="3" borderId="38" xfId="0" applyFont="1" applyFill="1" applyBorder="1" applyAlignment="1">
      <alignment horizontal="center"/>
    </xf>
    <xf numFmtId="49" fontId="14" fillId="3" borderId="81" xfId="0" applyNumberFormat="1" applyFont="1" applyFill="1" applyBorder="1" applyAlignment="1">
      <alignment horizontal="center"/>
    </xf>
    <xf numFmtId="0" fontId="8" fillId="3" borderId="41" xfId="0" applyFont="1" applyFill="1" applyBorder="1" applyAlignment="1">
      <alignment horizontal="center"/>
    </xf>
    <xf numFmtId="0" fontId="4" fillId="3" borderId="43" xfId="0" applyFont="1" applyFill="1" applyBorder="1" applyAlignment="1">
      <alignment horizontal="center"/>
    </xf>
    <xf numFmtId="0" fontId="16" fillId="3" borderId="43" xfId="0" applyFont="1" applyFill="1" applyBorder="1" applyAlignment="1">
      <alignment horizontal="center"/>
    </xf>
    <xf numFmtId="0" fontId="16" fillId="3" borderId="38" xfId="0" applyFont="1" applyFill="1" applyBorder="1" applyAlignment="1">
      <alignment horizontal="center" vertical="center" wrapText="1"/>
    </xf>
    <xf numFmtId="0" fontId="19" fillId="4" borderId="38" xfId="0" applyFont="1" applyFill="1" applyBorder="1" applyAlignment="1">
      <alignment horizontal="center" vertical="center"/>
    </xf>
    <xf numFmtId="0" fontId="16" fillId="3" borderId="38" xfId="0" applyFont="1" applyFill="1" applyBorder="1" applyAlignment="1">
      <alignment horizontal="center"/>
    </xf>
    <xf numFmtId="0" fontId="16" fillId="3" borderId="81" xfId="0" applyFont="1" applyFill="1" applyBorder="1" applyAlignment="1">
      <alignment horizontal="center"/>
    </xf>
    <xf numFmtId="49" fontId="14" fillId="3" borderId="43" xfId="0" applyNumberFormat="1" applyFont="1" applyFill="1" applyBorder="1" applyAlignment="1">
      <alignment horizontal="center"/>
    </xf>
    <xf numFmtId="0" fontId="4" fillId="3" borderId="81" xfId="0" applyFont="1" applyFill="1" applyBorder="1" applyAlignment="1">
      <alignment horizontal="center"/>
    </xf>
    <xf numFmtId="0" fontId="14" fillId="0" borderId="0" xfId="0" applyFont="1" applyAlignment="1">
      <alignment horizontal="center"/>
    </xf>
    <xf numFmtId="0" fontId="0" fillId="0" borderId="30" xfId="0" applyBorder="1" applyAlignment="1">
      <alignment horizontal="center"/>
    </xf>
    <xf numFmtId="0" fontId="4" fillId="3" borderId="47" xfId="0" applyFont="1" applyFill="1" applyBorder="1" applyAlignment="1">
      <alignment horizontal="center"/>
    </xf>
    <xf numFmtId="49" fontId="14" fillId="3" borderId="61" xfId="0" applyNumberFormat="1" applyFont="1" applyFill="1" applyBorder="1" applyAlignment="1">
      <alignment horizontal="center"/>
    </xf>
    <xf numFmtId="0" fontId="8" fillId="3" borderId="52" xfId="0" applyFont="1" applyFill="1" applyBorder="1" applyAlignment="1">
      <alignment horizontal="center"/>
    </xf>
    <xf numFmtId="0" fontId="4" fillId="3" borderId="54" xfId="0" applyFont="1" applyFill="1" applyBorder="1" applyAlignment="1">
      <alignment horizontal="center"/>
    </xf>
    <xf numFmtId="0" fontId="16" fillId="3" borderId="54" xfId="0" applyFont="1" applyFill="1" applyBorder="1" applyAlignment="1">
      <alignment horizontal="center"/>
    </xf>
    <xf numFmtId="0" fontId="16" fillId="3" borderId="47" xfId="0" applyFont="1" applyFill="1" applyBorder="1" applyAlignment="1">
      <alignment horizontal="center" vertical="center" wrapText="1"/>
    </xf>
    <xf numFmtId="0" fontId="19" fillId="4" borderId="47" xfId="0" applyFont="1" applyFill="1" applyBorder="1" applyAlignment="1">
      <alignment horizontal="center" vertical="center"/>
    </xf>
    <xf numFmtId="0" fontId="16" fillId="3" borderId="47" xfId="0" applyFont="1" applyFill="1" applyBorder="1" applyAlignment="1">
      <alignment horizontal="center"/>
    </xf>
    <xf numFmtId="0" fontId="16" fillId="3" borderId="61" xfId="0" applyFont="1" applyFill="1" applyBorder="1" applyAlignment="1">
      <alignment horizontal="center"/>
    </xf>
    <xf numFmtId="49" fontId="14" fillId="3" borderId="54" xfId="0" applyNumberFormat="1" applyFont="1" applyFill="1" applyBorder="1" applyAlignment="1">
      <alignment horizontal="center"/>
    </xf>
    <xf numFmtId="0" fontId="4" fillId="3" borderId="61" xfId="0" applyFont="1" applyFill="1" applyBorder="1" applyAlignment="1">
      <alignment horizontal="center"/>
    </xf>
    <xf numFmtId="0" fontId="0" fillId="0" borderId="29" xfId="0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30" xfId="0" applyFont="1" applyBorder="1" applyAlignment="1">
      <alignment horizontal="center"/>
    </xf>
    <xf numFmtId="0" fontId="10" fillId="6" borderId="66" xfId="0" applyFont="1" applyFill="1" applyBorder="1" applyAlignment="1">
      <alignment horizontal="center"/>
    </xf>
    <xf numFmtId="0" fontId="10" fillId="6" borderId="87" xfId="0" applyFont="1" applyFill="1" applyBorder="1" applyAlignment="1">
      <alignment horizontal="center"/>
    </xf>
    <xf numFmtId="0" fontId="10" fillId="6" borderId="68" xfId="0" applyFont="1" applyFill="1" applyBorder="1" applyAlignment="1">
      <alignment horizontal="center"/>
    </xf>
    <xf numFmtId="0" fontId="10" fillId="6" borderId="70" xfId="0" applyFont="1" applyFill="1" applyBorder="1" applyAlignment="1">
      <alignment horizontal="center"/>
    </xf>
    <xf numFmtId="0" fontId="10" fillId="6" borderId="67" xfId="0" applyFont="1" applyFill="1" applyBorder="1" applyAlignment="1">
      <alignment horizontal="center"/>
    </xf>
    <xf numFmtId="0" fontId="10" fillId="6" borderId="69" xfId="0" applyFont="1" applyFill="1" applyBorder="1" applyAlignment="1">
      <alignment horizontal="center"/>
    </xf>
    <xf numFmtId="0" fontId="13" fillId="4" borderId="2" xfId="0" applyFont="1" applyFill="1" applyBorder="1" applyAlignment="1">
      <alignment horizontal="center" vertical="center"/>
    </xf>
    <xf numFmtId="0" fontId="10" fillId="7" borderId="67" xfId="0" applyFont="1" applyFill="1" applyBorder="1" applyAlignment="1">
      <alignment horizontal="center"/>
    </xf>
    <xf numFmtId="0" fontId="10" fillId="7" borderId="68" xfId="0" applyFont="1" applyFill="1" applyBorder="1" applyAlignment="1">
      <alignment horizontal="center"/>
    </xf>
    <xf numFmtId="0" fontId="10" fillId="7" borderId="69" xfId="0" applyFont="1" applyFill="1" applyBorder="1" applyAlignment="1">
      <alignment horizontal="center"/>
    </xf>
    <xf numFmtId="0" fontId="10" fillId="7" borderId="70" xfId="0" applyFont="1" applyFill="1" applyBorder="1" applyAlignment="1">
      <alignment horizontal="center"/>
    </xf>
    <xf numFmtId="0" fontId="10" fillId="0" borderId="29" xfId="0" applyFont="1" applyBorder="1" applyAlignment="1">
      <alignment horizontal="center"/>
    </xf>
    <xf numFmtId="0" fontId="10" fillId="6" borderId="86" xfId="0" applyFont="1" applyFill="1" applyBorder="1" applyAlignment="1">
      <alignment horizontal="center"/>
    </xf>
    <xf numFmtId="0" fontId="10" fillId="6" borderId="48" xfId="0" applyFont="1" applyFill="1" applyBorder="1" applyAlignment="1">
      <alignment horizontal="center"/>
    </xf>
    <xf numFmtId="0" fontId="10" fillId="6" borderId="49" xfId="0" applyFont="1" applyFill="1" applyBorder="1" applyAlignment="1">
      <alignment horizontal="center"/>
    </xf>
    <xf numFmtId="0" fontId="10" fillId="6" borderId="50" xfId="0" applyFont="1" applyFill="1" applyBorder="1" applyAlignment="1">
      <alignment horizontal="center"/>
    </xf>
    <xf numFmtId="0" fontId="13" fillId="4" borderId="17" xfId="0" applyFont="1" applyFill="1" applyBorder="1" applyAlignment="1">
      <alignment horizontal="center" vertical="center"/>
    </xf>
    <xf numFmtId="0" fontId="10" fillId="7" borderId="48" xfId="0" applyFont="1" applyFill="1" applyBorder="1" applyAlignment="1">
      <alignment horizontal="center"/>
    </xf>
    <xf numFmtId="0" fontId="10" fillId="7" borderId="49" xfId="0" applyFont="1" applyFill="1" applyBorder="1" applyAlignment="1">
      <alignment horizontal="center"/>
    </xf>
    <xf numFmtId="0" fontId="10" fillId="7" borderId="50" xfId="0" applyFont="1" applyFill="1" applyBorder="1" applyAlignment="1">
      <alignment horizontal="center"/>
    </xf>
    <xf numFmtId="0" fontId="10" fillId="7" borderId="86" xfId="0" applyFont="1" applyFill="1" applyBorder="1" applyAlignment="1">
      <alignment horizontal="center"/>
    </xf>
    <xf numFmtId="0" fontId="13" fillId="0" borderId="0" xfId="0" applyFont="1" applyAlignment="1">
      <alignment horizontal="center"/>
    </xf>
    <xf numFmtId="0" fontId="13" fillId="0" borderId="30" xfId="0" applyFont="1" applyBorder="1" applyAlignment="1">
      <alignment horizontal="center"/>
    </xf>
    <xf numFmtId="0" fontId="13" fillId="6" borderId="88" xfId="0" applyFont="1" applyFill="1" applyBorder="1" applyAlignment="1">
      <alignment horizontal="center" vertical="center"/>
    </xf>
    <xf numFmtId="0" fontId="13" fillId="6" borderId="89" xfId="0" applyFont="1" applyFill="1" applyBorder="1" applyAlignment="1">
      <alignment horizontal="center" vertical="center"/>
    </xf>
    <xf numFmtId="0" fontId="13" fillId="6" borderId="63" xfId="0" applyFont="1" applyFill="1" applyBorder="1" applyAlignment="1">
      <alignment horizontal="center" vertical="center"/>
    </xf>
    <xf numFmtId="0" fontId="13" fillId="4" borderId="47" xfId="0" applyFont="1" applyFill="1" applyBorder="1" applyAlignment="1">
      <alignment horizontal="center" vertical="center"/>
    </xf>
    <xf numFmtId="0" fontId="13" fillId="7" borderId="89" xfId="0" applyFont="1" applyFill="1" applyBorder="1" applyAlignment="1">
      <alignment horizontal="center" vertical="center"/>
    </xf>
    <xf numFmtId="0" fontId="13" fillId="7" borderId="63" xfId="0" applyFont="1" applyFill="1" applyBorder="1" applyAlignment="1">
      <alignment horizontal="center" vertical="center"/>
    </xf>
    <xf numFmtId="0" fontId="13" fillId="0" borderId="29" xfId="0" applyFont="1" applyBorder="1" applyAlignment="1">
      <alignment horizontal="center"/>
    </xf>
    <xf numFmtId="0" fontId="5" fillId="0" borderId="0" xfId="0" applyFont="1"/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E8F074-4BF8-445B-9222-5FA4BEE9E629}">
  <dimension ref="A1:CD455"/>
  <sheetViews>
    <sheetView tabSelected="1" topLeftCell="A28" zoomScaleNormal="100" workbookViewId="0">
      <selection activeCell="V47" sqref="V47"/>
    </sheetView>
  </sheetViews>
  <sheetFormatPr defaultColWidth="10" defaultRowHeight="15.6" x14ac:dyDescent="0.3"/>
  <cols>
    <col min="1" max="4" width="4" customWidth="1"/>
    <col min="5" max="11" width="5" customWidth="1"/>
    <col min="12" max="12" width="5.19921875" bestFit="1" customWidth="1"/>
    <col min="13" max="13" width="9.5" customWidth="1"/>
    <col min="14" max="14" width="10.796875" customWidth="1"/>
    <col min="15" max="15" width="13.5" style="2" customWidth="1"/>
    <col min="16" max="16" width="10.796875" style="1" customWidth="1"/>
    <col min="17" max="17" width="9.5" customWidth="1"/>
    <col min="18" max="18" width="5" bestFit="1" customWidth="1"/>
    <col min="19" max="25" width="5" customWidth="1"/>
    <col min="26" max="29" width="4" customWidth="1"/>
  </cols>
  <sheetData>
    <row r="1" spans="1:29" ht="16.2" thickBot="1" x14ac:dyDescent="0.35">
      <c r="A1" t="s">
        <v>78</v>
      </c>
      <c r="O1" s="1"/>
    </row>
    <row r="2" spans="1:29" ht="16.2" thickBot="1" x14ac:dyDescent="0.35">
      <c r="E2" s="428" t="s">
        <v>172</v>
      </c>
      <c r="O2" s="188" t="s">
        <v>171</v>
      </c>
    </row>
    <row r="3" spans="1:29" ht="20.25" customHeight="1" thickBot="1" x14ac:dyDescent="0.35">
      <c r="A3" s="419"/>
      <c r="B3" s="419"/>
      <c r="C3" s="419"/>
      <c r="D3" s="427"/>
      <c r="E3" s="426" t="s">
        <v>84</v>
      </c>
      <c r="F3" s="425"/>
      <c r="G3" s="425"/>
      <c r="H3" s="425"/>
      <c r="I3" s="425"/>
      <c r="J3" s="425"/>
      <c r="K3" s="425"/>
      <c r="L3" s="425"/>
      <c r="M3" s="425"/>
      <c r="N3" s="425"/>
      <c r="O3" s="424" t="s">
        <v>83</v>
      </c>
      <c r="P3" s="423" t="s">
        <v>82</v>
      </c>
      <c r="Q3" s="422"/>
      <c r="R3" s="422"/>
      <c r="S3" s="422"/>
      <c r="T3" s="422"/>
      <c r="U3" s="422"/>
      <c r="V3" s="422"/>
      <c r="W3" s="422"/>
      <c r="X3" s="422"/>
      <c r="Y3" s="421"/>
      <c r="Z3" s="420"/>
      <c r="AA3" s="419"/>
      <c r="AB3" s="419"/>
      <c r="AC3" s="419"/>
    </row>
    <row r="4" spans="1:29" s="1" customFormat="1" ht="16.05" customHeight="1" x14ac:dyDescent="0.3">
      <c r="A4" s="396"/>
      <c r="B4" s="396"/>
      <c r="C4" s="396"/>
      <c r="D4" s="409"/>
      <c r="E4" s="418" t="s">
        <v>168</v>
      </c>
      <c r="F4" s="417" t="s">
        <v>169</v>
      </c>
      <c r="G4" s="416"/>
      <c r="H4" s="415"/>
      <c r="I4" s="417" t="s">
        <v>170</v>
      </c>
      <c r="J4" s="416"/>
      <c r="K4" s="415"/>
      <c r="L4" s="173" t="s">
        <v>80</v>
      </c>
      <c r="M4" s="172"/>
      <c r="N4" s="171" t="s">
        <v>81</v>
      </c>
      <c r="O4" s="414"/>
      <c r="P4" s="169" t="s">
        <v>81</v>
      </c>
      <c r="Q4" s="168" t="s">
        <v>80</v>
      </c>
      <c r="R4" s="167"/>
      <c r="S4" s="413" t="s">
        <v>170</v>
      </c>
      <c r="T4" s="412"/>
      <c r="U4" s="411"/>
      <c r="V4" s="413" t="s">
        <v>169</v>
      </c>
      <c r="W4" s="412"/>
      <c r="X4" s="411"/>
      <c r="Y4" s="410" t="s">
        <v>168</v>
      </c>
      <c r="Z4" s="397"/>
      <c r="AA4" s="396"/>
      <c r="AB4" s="396"/>
      <c r="AC4" s="396"/>
    </row>
    <row r="5" spans="1:29" s="1" customFormat="1" ht="16.05" customHeight="1" thickBot="1" x14ac:dyDescent="0.35">
      <c r="A5" s="396"/>
      <c r="B5" s="396"/>
      <c r="C5" s="396"/>
      <c r="D5" s="409"/>
      <c r="E5" s="405" t="s">
        <v>79</v>
      </c>
      <c r="F5" s="408" t="s">
        <v>166</v>
      </c>
      <c r="G5" s="406" t="s">
        <v>167</v>
      </c>
      <c r="H5" s="405" t="s">
        <v>79</v>
      </c>
      <c r="I5" s="407" t="s">
        <v>166</v>
      </c>
      <c r="J5" s="406" t="s">
        <v>167</v>
      </c>
      <c r="K5" s="405" t="s">
        <v>79</v>
      </c>
      <c r="L5" s="156" t="s">
        <v>74</v>
      </c>
      <c r="M5" s="155" t="s">
        <v>75</v>
      </c>
      <c r="N5" s="154"/>
      <c r="O5" s="404"/>
      <c r="P5" s="152"/>
      <c r="Q5" s="151" t="s">
        <v>75</v>
      </c>
      <c r="R5" s="150" t="s">
        <v>74</v>
      </c>
      <c r="S5" s="403" t="s">
        <v>79</v>
      </c>
      <c r="T5" s="400" t="s">
        <v>167</v>
      </c>
      <c r="U5" s="402" t="s">
        <v>166</v>
      </c>
      <c r="V5" s="401" t="s">
        <v>79</v>
      </c>
      <c r="W5" s="400" t="s">
        <v>167</v>
      </c>
      <c r="X5" s="399" t="s">
        <v>166</v>
      </c>
      <c r="Y5" s="398" t="s">
        <v>79</v>
      </c>
      <c r="Z5" s="397"/>
      <c r="AA5" s="396"/>
      <c r="AB5" s="396"/>
      <c r="AC5" s="396"/>
    </row>
    <row r="6" spans="1:29" ht="16.05" customHeight="1" x14ac:dyDescent="0.3">
      <c r="A6" s="191"/>
      <c r="B6" s="191"/>
      <c r="C6" s="382"/>
      <c r="D6" s="395"/>
      <c r="E6" s="384"/>
      <c r="F6" s="393"/>
      <c r="G6" s="386"/>
      <c r="H6" s="394"/>
      <c r="I6" s="393"/>
      <c r="J6" s="386"/>
      <c r="K6" s="392"/>
      <c r="L6" s="391"/>
      <c r="M6" s="138" t="s">
        <v>165</v>
      </c>
      <c r="N6" s="139" t="s">
        <v>164</v>
      </c>
      <c r="O6" s="390" t="s">
        <v>163</v>
      </c>
      <c r="P6" s="139" t="s">
        <v>162</v>
      </c>
      <c r="Q6" s="138" t="s">
        <v>161</v>
      </c>
      <c r="R6" s="389"/>
      <c r="S6" s="388"/>
      <c r="T6" s="386"/>
      <c r="U6" s="385"/>
      <c r="V6" s="387"/>
      <c r="W6" s="386"/>
      <c r="X6" s="385"/>
      <c r="Y6" s="384"/>
      <c r="Z6" s="383"/>
      <c r="AA6" s="382"/>
      <c r="AB6" s="191"/>
      <c r="AC6" s="191"/>
    </row>
    <row r="7" spans="1:29" ht="16.05" customHeight="1" thickBot="1" x14ac:dyDescent="0.35">
      <c r="A7" s="191"/>
      <c r="B7" s="191"/>
      <c r="C7" s="370" t="s">
        <v>72</v>
      </c>
      <c r="E7" s="371"/>
      <c r="F7" s="380"/>
      <c r="G7" s="373"/>
      <c r="H7" s="381"/>
      <c r="I7" s="380"/>
      <c r="J7" s="373"/>
      <c r="K7" s="379"/>
      <c r="L7" s="378"/>
      <c r="M7" s="105"/>
      <c r="N7" s="106"/>
      <c r="O7" s="377"/>
      <c r="P7" s="106"/>
      <c r="Q7" s="105"/>
      <c r="R7" s="376"/>
      <c r="S7" s="375"/>
      <c r="T7" s="373"/>
      <c r="U7" s="372"/>
      <c r="V7" s="374"/>
      <c r="W7" s="373"/>
      <c r="X7" s="372"/>
      <c r="Y7" s="371"/>
      <c r="AA7" s="370" t="s">
        <v>72</v>
      </c>
      <c r="AB7" s="191"/>
      <c r="AC7" s="191"/>
    </row>
    <row r="8" spans="1:29" ht="16.05" customHeight="1" x14ac:dyDescent="0.3">
      <c r="A8" s="191"/>
      <c r="B8" s="191"/>
      <c r="C8" s="369">
        <v>32</v>
      </c>
      <c r="E8" s="358"/>
      <c r="F8" s="359"/>
      <c r="G8" s="360"/>
      <c r="H8" s="368"/>
      <c r="I8" s="367" t="s">
        <v>160</v>
      </c>
      <c r="J8" s="296">
        <f>ROUNDUP((L8/8),0)</f>
        <v>4</v>
      </c>
      <c r="K8" s="355"/>
      <c r="L8" s="347">
        <v>30</v>
      </c>
      <c r="M8" s="354"/>
      <c r="N8" s="353"/>
      <c r="O8" s="352" t="s">
        <v>159</v>
      </c>
      <c r="P8" s="366"/>
      <c r="Q8" s="350"/>
      <c r="R8" s="365"/>
      <c r="S8" s="364"/>
      <c r="T8" s="363"/>
      <c r="U8" s="362"/>
      <c r="V8" s="361"/>
      <c r="W8" s="360"/>
      <c r="X8" s="359"/>
      <c r="Y8" s="358"/>
      <c r="AA8" s="357">
        <v>32</v>
      </c>
      <c r="AB8" s="191"/>
      <c r="AC8" s="191"/>
    </row>
    <row r="9" spans="1:29" ht="16.05" customHeight="1" x14ac:dyDescent="0.3">
      <c r="A9" s="191"/>
      <c r="B9" s="191"/>
      <c r="C9" s="264" t="s">
        <v>157</v>
      </c>
      <c r="E9" s="343">
        <v>8</v>
      </c>
      <c r="F9" s="302" t="str">
        <f>IF(G9=2,"3+2",IF(G9=3,"2+2"))</f>
        <v>2+2</v>
      </c>
      <c r="G9" s="304">
        <f>H9/8</f>
        <v>3</v>
      </c>
      <c r="H9" s="303" t="str">
        <f>IF(J9=4,"16",IF(J9&gt;4,"24"))</f>
        <v>24</v>
      </c>
      <c r="I9" s="356" t="str">
        <f>IF(J9=7,"3+3",IF(J9=6,"3+6"))</f>
        <v>3+6</v>
      </c>
      <c r="J9" s="296">
        <f>ROUNDUP((L9/8),0)</f>
        <v>6</v>
      </c>
      <c r="K9" s="355"/>
      <c r="L9" s="347">
        <v>48</v>
      </c>
      <c r="M9" s="354"/>
      <c r="N9" s="353"/>
      <c r="O9" s="352" t="s">
        <v>158</v>
      </c>
      <c r="P9" s="351"/>
      <c r="Q9" s="350"/>
      <c r="R9" s="349">
        <v>48</v>
      </c>
      <c r="S9" s="348"/>
      <c r="T9" s="296">
        <f>ROUNDUP((R9/8),0)</f>
        <v>6</v>
      </c>
      <c r="U9" s="341" t="str">
        <f>IF(T9=5,"4+4",IF(T9=6,"3+6",IF(T9=7,"3+3")))</f>
        <v>3+6</v>
      </c>
      <c r="V9" s="294" t="str">
        <f>IF(T9=4,"16",IF(T9&gt;4,"24"))</f>
        <v>24</v>
      </c>
      <c r="W9" s="307">
        <f>V9/8</f>
        <v>3</v>
      </c>
      <c r="X9" s="292" t="str">
        <f>IF(W9=2,"3+2",IF(W9=3,"2+2"))</f>
        <v>2+2</v>
      </c>
      <c r="Y9" s="306">
        <v>8</v>
      </c>
      <c r="AA9" s="264" t="s">
        <v>157</v>
      </c>
      <c r="AB9" s="194">
        <v>50</v>
      </c>
      <c r="AC9" s="191"/>
    </row>
    <row r="10" spans="1:29" ht="16.05" customHeight="1" x14ac:dyDescent="0.3">
      <c r="A10" s="191"/>
      <c r="B10" s="191"/>
      <c r="C10" s="264">
        <v>56</v>
      </c>
      <c r="E10" s="306">
        <v>8</v>
      </c>
      <c r="F10" s="302" t="str">
        <f>IF(G10=2,"3+2",IF(G10=3,"2+2"))</f>
        <v>2+2</v>
      </c>
      <c r="G10" s="304">
        <f>H10/8</f>
        <v>3</v>
      </c>
      <c r="H10" s="303" t="str">
        <f>IF(J10=4,"16",IF(J10&gt;4,"24"))</f>
        <v>24</v>
      </c>
      <c r="I10" s="339" t="str">
        <f>IF(J10=6,"3+6",IF(J10=7,"3+3",IF(J10=8,"2+8",IF(J10=9,"2+6",IF(J10=10,"2+4",IF(J10=11,"2+2",IF(J10=12,"2+0",IF(J10=13,"1+11"))))))))</f>
        <v>3+3</v>
      </c>
      <c r="J10" s="296">
        <f>ROUNDUP((L10/8),0)</f>
        <v>7</v>
      </c>
      <c r="K10" s="312"/>
      <c r="L10" s="347">
        <v>55</v>
      </c>
      <c r="M10" s="346" t="s">
        <v>156</v>
      </c>
      <c r="N10" s="80" t="s">
        <v>155</v>
      </c>
      <c r="O10" s="81" t="s">
        <v>154</v>
      </c>
      <c r="P10" s="309" t="s">
        <v>153</v>
      </c>
      <c r="Q10" s="298" t="s">
        <v>152</v>
      </c>
      <c r="R10" s="306">
        <v>50</v>
      </c>
      <c r="S10" s="345"/>
      <c r="T10" s="296">
        <f>ROUNDUP((R10/8),0)</f>
        <v>7</v>
      </c>
      <c r="U10" s="341" t="str">
        <f>IF(T10=5,"4+4",IF(T10=6,"3+6",IF(T10=7,"3+3",IF(T10=8,"2+8",IF(T10=9,"2+6",IF(T10=10,"2+4",IF(T10=11,"2+2",IF(T10=12,"2+0"))))))))</f>
        <v>3+3</v>
      </c>
      <c r="V10" s="294" t="str">
        <f>IF(T10=4,"16",IF(T10&gt;4,"24"))</f>
        <v>24</v>
      </c>
      <c r="W10" s="307">
        <f>V10/8</f>
        <v>3</v>
      </c>
      <c r="X10" s="292" t="str">
        <f>IF(W10=2,"3+2",IF(W10=3,"2+2"))</f>
        <v>2+2</v>
      </c>
      <c r="Y10" s="306">
        <v>8</v>
      </c>
      <c r="AA10" s="305">
        <v>56</v>
      </c>
      <c r="AB10" s="191"/>
      <c r="AC10" s="191"/>
    </row>
    <row r="11" spans="1:29" ht="16.05" customHeight="1" x14ac:dyDescent="0.3">
      <c r="A11" s="191"/>
      <c r="B11" s="191"/>
      <c r="C11" s="264">
        <v>48</v>
      </c>
      <c r="E11" s="306">
        <v>8</v>
      </c>
      <c r="F11" s="302" t="str">
        <f>IF(G11=2,"3+2",IF(G11=3,"2+2"))</f>
        <v>2+2</v>
      </c>
      <c r="G11" s="304">
        <f>H11/8</f>
        <v>3</v>
      </c>
      <c r="H11" s="303" t="str">
        <f>IF(J11=4,"16",IF(J11&gt;4,"24"))</f>
        <v>24</v>
      </c>
      <c r="I11" s="302" t="str">
        <f>IF(J11=4,"3+4",IF(J11=5,"4+4",IF(J11=6,"3+6",IF(J11=7,"3+3",IF(J11=8,"2+8",IF(J11=9,"2+6",IF(J11=10,"2+4")))))))</f>
        <v>3+6</v>
      </c>
      <c r="J11" s="296">
        <f>ROUNDUP((L11/8),0)</f>
        <v>6</v>
      </c>
      <c r="K11" s="312"/>
      <c r="L11" s="347">
        <v>45</v>
      </c>
      <c r="M11" s="346" t="s">
        <v>151</v>
      </c>
      <c r="N11" s="80" t="s">
        <v>150</v>
      </c>
      <c r="O11" s="81" t="s">
        <v>149</v>
      </c>
      <c r="P11" s="309" t="s">
        <v>148</v>
      </c>
      <c r="Q11" s="298" t="s">
        <v>147</v>
      </c>
      <c r="R11" s="306">
        <v>48</v>
      </c>
      <c r="S11" s="345"/>
      <c r="T11" s="296">
        <f>ROUNDUP((R11/8),0)</f>
        <v>6</v>
      </c>
      <c r="U11" s="295" t="str">
        <f>IF(T11=4,"3+4",IF(T11=5,"4+4",IF(T11=6,"3+6",IF(T11=7,"3+3",IF(T11=8,"2+8",IF(T11=9,"2+6",IF(T11=10,"2+4")))))))</f>
        <v>3+6</v>
      </c>
      <c r="V11" s="294" t="str">
        <f>IF(T11=4,"16",IF(T11&gt;4,"24"))</f>
        <v>24</v>
      </c>
      <c r="W11" s="307">
        <f>V11/8</f>
        <v>3</v>
      </c>
      <c r="X11" s="292" t="str">
        <f>IF(W11=2,"3+2",IF(W11=3,"2+2"))</f>
        <v>2+2</v>
      </c>
      <c r="Y11" s="306">
        <v>8</v>
      </c>
      <c r="AA11" s="305">
        <v>48</v>
      </c>
      <c r="AB11" s="191"/>
      <c r="AC11" s="191"/>
    </row>
    <row r="12" spans="1:29" ht="16.05" customHeight="1" x14ac:dyDescent="0.3">
      <c r="A12" s="191"/>
      <c r="B12" s="191"/>
      <c r="C12" s="305">
        <v>48</v>
      </c>
      <c r="E12" s="306">
        <v>8</v>
      </c>
      <c r="F12" s="302" t="str">
        <f>IF(G12=2,"3+2",IF(G12=3,"2+2"))</f>
        <v>2+2</v>
      </c>
      <c r="G12" s="304">
        <f>H12/8</f>
        <v>3</v>
      </c>
      <c r="H12" s="303" t="str">
        <f>IF(J12=4,"16",IF(J12&gt;4,"24"))</f>
        <v>24</v>
      </c>
      <c r="I12" s="302" t="str">
        <f>IF(J12=3,"2+2",IF(J12=4,"3+4",IF(J12=5,"4+4",IF(J12=6,"3+6",IF(J12=7,"3+3",IF(J12=8,"2+8",IF(J12=9,"2+6")))))))</f>
        <v>3+6</v>
      </c>
      <c r="J12" s="296">
        <f>ROUNDUP((L12/8),0)</f>
        <v>6</v>
      </c>
      <c r="K12" s="312"/>
      <c r="L12" s="319">
        <v>48</v>
      </c>
      <c r="M12" s="310" t="s">
        <v>146</v>
      </c>
      <c r="N12" s="80" t="s">
        <v>145</v>
      </c>
      <c r="O12" s="81" t="s">
        <v>144</v>
      </c>
      <c r="P12" s="309" t="s">
        <v>143</v>
      </c>
      <c r="Q12" s="298" t="s">
        <v>142</v>
      </c>
      <c r="R12" s="343">
        <v>42</v>
      </c>
      <c r="S12" s="342"/>
      <c r="T12" s="296">
        <f>ROUNDUP((R12/8),0)</f>
        <v>6</v>
      </c>
      <c r="U12" s="341" t="str">
        <f>IF(T12=3,"2+2",IF(T12=4,"3+4",IF(T12=5,"4+4",IF(T12=6,"3+6",IF(T12=7,"3+3",IF(T12=8,"2+8",IF(T12=9,"2+6")))))))</f>
        <v>3+6</v>
      </c>
      <c r="V12" s="294" t="str">
        <f>IF(T12=4,"16",IF(T12&gt;4,"24"))</f>
        <v>24</v>
      </c>
      <c r="W12" s="307">
        <f>V12/8</f>
        <v>3</v>
      </c>
      <c r="X12" s="292" t="str">
        <f>IF(W12=2,"3+2",IF(W12=3,"2+2"))</f>
        <v>2+2</v>
      </c>
      <c r="Y12" s="306">
        <v>8</v>
      </c>
      <c r="AA12" s="264">
        <v>48</v>
      </c>
      <c r="AB12" s="191"/>
      <c r="AC12" s="191"/>
    </row>
    <row r="13" spans="1:29" ht="16.05" customHeight="1" x14ac:dyDescent="0.3">
      <c r="A13" s="191"/>
      <c r="B13" s="191"/>
      <c r="C13" s="305">
        <v>45</v>
      </c>
      <c r="E13" s="306">
        <v>12</v>
      </c>
      <c r="F13" s="302" t="s">
        <v>136</v>
      </c>
      <c r="G13" s="304">
        <f>H13/12</f>
        <v>2</v>
      </c>
      <c r="H13" s="344">
        <v>24</v>
      </c>
      <c r="I13" s="339" t="str">
        <f>IF(J13="2","4+4",IF(J13="3","6+6",IF(J13="4","5+4")))</f>
        <v>6+6</v>
      </c>
      <c r="J13" s="338" t="str">
        <f>IF(AND(L13&gt;=16,L13&lt;=30),"2",IF(AND(L13&gt;=31,L13&lt;=45),"3",IF(AND(L13&gt;=46,L13&lt;=60),"4")))</f>
        <v>3</v>
      </c>
      <c r="K13" s="312"/>
      <c r="L13" s="319">
        <v>45</v>
      </c>
      <c r="M13" s="310" t="s">
        <v>141</v>
      </c>
      <c r="N13" s="80" t="s">
        <v>140</v>
      </c>
      <c r="O13" s="81" t="s">
        <v>139</v>
      </c>
      <c r="P13" s="309" t="s">
        <v>138</v>
      </c>
      <c r="Q13" s="298" t="s">
        <v>137</v>
      </c>
      <c r="R13" s="343">
        <v>39</v>
      </c>
      <c r="S13" s="342"/>
      <c r="T13" s="317" t="str">
        <f>IF(AND(R13&gt;=16,R13&lt;=30),"2",IF(AND(R13&gt;=31,R13&lt;=45),"3",IF(AND(R13&gt;=46,R13&lt;=60),"4")))</f>
        <v>3</v>
      </c>
      <c r="U13" s="341" t="str">
        <f>IF(T13="2","4+4",IF(T13="3","6+6",IF(T13="4","5+4")))</f>
        <v>6+6</v>
      </c>
      <c r="V13" s="340">
        <v>24</v>
      </c>
      <c r="W13" s="307">
        <f>V13/12</f>
        <v>2</v>
      </c>
      <c r="X13" s="292" t="s">
        <v>136</v>
      </c>
      <c r="Y13" s="306">
        <v>12</v>
      </c>
      <c r="AA13" s="264">
        <v>45</v>
      </c>
      <c r="AB13" s="191"/>
      <c r="AC13" s="191"/>
    </row>
    <row r="14" spans="1:29" ht="16.05" customHeight="1" x14ac:dyDescent="0.3">
      <c r="A14" s="191"/>
      <c r="B14" s="194">
        <v>44</v>
      </c>
      <c r="C14" s="305">
        <v>42</v>
      </c>
      <c r="E14" s="306">
        <v>15</v>
      </c>
      <c r="F14" s="324"/>
      <c r="G14" s="325"/>
      <c r="H14" s="334"/>
      <c r="I14" s="339" t="str">
        <f>IF(J14="2","5+5",IF(J14="3","8+6",IF(J14="4","6+6")))</f>
        <v>5+5</v>
      </c>
      <c r="J14" s="338" t="str">
        <f>IF(AND(L14&gt;=21,L14&lt;=40),"2",IF(AND(L14&gt;=41,L14&lt;=60),"3",IF(AND(L14&gt;=61,L14&lt;=80),"4")))</f>
        <v>2</v>
      </c>
      <c r="K14" s="312"/>
      <c r="L14" s="311">
        <v>40</v>
      </c>
      <c r="M14" s="310" t="s">
        <v>135</v>
      </c>
      <c r="N14" s="80" t="s">
        <v>134</v>
      </c>
      <c r="O14" s="81" t="s">
        <v>133</v>
      </c>
      <c r="P14" s="309" t="s">
        <v>132</v>
      </c>
      <c r="Q14" s="298" t="s">
        <v>131</v>
      </c>
      <c r="R14" s="306">
        <v>35</v>
      </c>
      <c r="S14" s="308"/>
      <c r="T14" s="317" t="str">
        <f>IF(AND(R14&gt;=21,R14&lt;=40),"2",IF(AND(R14&gt;=41,R14&lt;=60),"3",IF(AND(R14&gt;=61,R14&lt;=80),"4")))</f>
        <v>2</v>
      </c>
      <c r="U14" s="295" t="str">
        <f>IF(T14="2","5+5",IF(T14="3","8+6",IF(T14="4","6+6")))</f>
        <v>5+5</v>
      </c>
      <c r="V14" s="326"/>
      <c r="W14" s="325"/>
      <c r="X14" s="324"/>
      <c r="Y14" s="306">
        <v>15</v>
      </c>
      <c r="AA14" s="305">
        <v>42</v>
      </c>
      <c r="AB14" s="191" t="s">
        <v>130</v>
      </c>
      <c r="AC14" s="191"/>
    </row>
    <row r="15" spans="1:29" ht="16.05" customHeight="1" x14ac:dyDescent="0.3">
      <c r="A15" s="263"/>
      <c r="B15" s="263"/>
      <c r="C15" s="305">
        <v>27</v>
      </c>
      <c r="E15" s="323"/>
      <c r="F15" s="324"/>
      <c r="G15" s="325"/>
      <c r="H15" s="334"/>
      <c r="I15" s="333"/>
      <c r="J15" s="332"/>
      <c r="K15" s="331"/>
      <c r="L15" s="319">
        <v>24</v>
      </c>
      <c r="M15" s="310" t="s">
        <v>129</v>
      </c>
      <c r="N15" s="80" t="s">
        <v>128</v>
      </c>
      <c r="O15" s="81" t="s">
        <v>127</v>
      </c>
      <c r="P15" s="309" t="s">
        <v>126</v>
      </c>
      <c r="Q15" s="298" t="s">
        <v>125</v>
      </c>
      <c r="R15" s="306">
        <v>26</v>
      </c>
      <c r="S15" s="337"/>
      <c r="T15" s="336"/>
      <c r="U15" s="335"/>
      <c r="V15" s="326"/>
      <c r="W15" s="325"/>
      <c r="X15" s="324"/>
      <c r="Y15" s="323"/>
      <c r="AA15" s="305">
        <v>27</v>
      </c>
      <c r="AB15" s="263"/>
      <c r="AC15" s="263"/>
    </row>
    <row r="16" spans="1:29" ht="16.05" customHeight="1" x14ac:dyDescent="0.3">
      <c r="A16" s="263"/>
      <c r="B16" s="263"/>
      <c r="C16" s="305">
        <v>100</v>
      </c>
      <c r="E16" s="323"/>
      <c r="F16" s="324"/>
      <c r="G16" s="325"/>
      <c r="H16" s="334"/>
      <c r="I16" s="333"/>
      <c r="J16" s="332"/>
      <c r="K16" s="331"/>
      <c r="L16" s="319">
        <v>78</v>
      </c>
      <c r="M16" s="310" t="s">
        <v>124</v>
      </c>
      <c r="N16" s="330" t="s">
        <v>123</v>
      </c>
      <c r="O16" s="81" t="s">
        <v>122</v>
      </c>
      <c r="P16" s="309" t="s">
        <v>121</v>
      </c>
      <c r="Q16" s="298" t="s">
        <v>120</v>
      </c>
      <c r="R16" s="306">
        <v>71</v>
      </c>
      <c r="S16" s="329"/>
      <c r="T16" s="328"/>
      <c r="U16" s="327"/>
      <c r="V16" s="326"/>
      <c r="W16" s="325"/>
      <c r="X16" s="324"/>
      <c r="Y16" s="323"/>
      <c r="AA16" s="305">
        <v>100</v>
      </c>
      <c r="AB16" s="263"/>
      <c r="AC16" s="263"/>
    </row>
    <row r="17" spans="1:29" ht="16.05" customHeight="1" x14ac:dyDescent="0.3">
      <c r="A17" s="191"/>
      <c r="B17" s="322" t="s">
        <v>114</v>
      </c>
      <c r="C17" s="305">
        <v>45</v>
      </c>
      <c r="E17" s="306">
        <v>15</v>
      </c>
      <c r="F17" s="314"/>
      <c r="G17" s="315"/>
      <c r="H17" s="321"/>
      <c r="I17" s="302" t="str">
        <f>IF(J17="2","5+5",IF(J17="3","3+6"))</f>
        <v>3+6</v>
      </c>
      <c r="J17" s="320" t="str">
        <f>IF(AND(L17&gt;=20,L17&lt;=34),"2",IF(AND(L17&gt;=35,L17&lt;=51),"3"))</f>
        <v>3</v>
      </c>
      <c r="K17" s="312"/>
      <c r="L17" s="319">
        <v>47</v>
      </c>
      <c r="M17" s="310" t="s">
        <v>119</v>
      </c>
      <c r="N17" s="80" t="s">
        <v>118</v>
      </c>
      <c r="O17" s="81" t="s">
        <v>117</v>
      </c>
      <c r="P17" s="309" t="s">
        <v>116</v>
      </c>
      <c r="Q17" s="298" t="s">
        <v>115</v>
      </c>
      <c r="R17" s="306">
        <v>43</v>
      </c>
      <c r="S17" s="318"/>
      <c r="T17" s="317" t="str">
        <f>IF(AND(R17&gt;=20,R17&lt;=34),"2",IF(AND(R17&gt;=35,R17&lt;=51),"3"))</f>
        <v>3</v>
      </c>
      <c r="U17" s="295" t="str">
        <f>IF(T17="2","5+5",IF(T17="3","3+6"))</f>
        <v>3+6</v>
      </c>
      <c r="V17" s="316"/>
      <c r="W17" s="315"/>
      <c r="X17" s="314"/>
      <c r="Y17" s="306">
        <v>15</v>
      </c>
      <c r="AA17" s="305">
        <v>45</v>
      </c>
      <c r="AB17" s="313" t="s">
        <v>114</v>
      </c>
      <c r="AC17" s="191"/>
    </row>
    <row r="18" spans="1:29" ht="16.05" customHeight="1" x14ac:dyDescent="0.3">
      <c r="A18" s="191"/>
      <c r="B18" s="194">
        <v>41</v>
      </c>
      <c r="C18" s="305">
        <v>40</v>
      </c>
      <c r="E18" s="306">
        <v>8</v>
      </c>
      <c r="F18" s="302" t="str">
        <f>IF(G18=2,"3+2",IF(G18=3,"2+2"))</f>
        <v>2+2</v>
      </c>
      <c r="G18" s="304">
        <f>H18/8</f>
        <v>3</v>
      </c>
      <c r="H18" s="303" t="str">
        <f>IF(J18=4,"16",IF(J18&gt;4,"24"))</f>
        <v>24</v>
      </c>
      <c r="I18" s="302" t="str">
        <f>IF(J18=4,"3+4",IF(J18=5,"4+4",IF(J18=6,"3+6",IF(J18=7,"3+3",IF(J18=8,"2+8",IF(J18=9,"2+6",IF(J18=10,"2+4")))))))</f>
        <v>4+4</v>
      </c>
      <c r="J18" s="296">
        <f>ROUNDUP((L18/8),0)</f>
        <v>5</v>
      </c>
      <c r="K18" s="312"/>
      <c r="L18" s="311">
        <v>40</v>
      </c>
      <c r="M18" s="310" t="s">
        <v>113</v>
      </c>
      <c r="N18" s="80" t="s">
        <v>112</v>
      </c>
      <c r="O18" s="81" t="s">
        <v>111</v>
      </c>
      <c r="P18" s="309" t="s">
        <v>110</v>
      </c>
      <c r="Q18" s="298" t="s">
        <v>109</v>
      </c>
      <c r="R18" s="306">
        <v>39</v>
      </c>
      <c r="S18" s="308"/>
      <c r="T18" s="296">
        <f>ROUNDUP((R18/8),0)</f>
        <v>5</v>
      </c>
      <c r="U18" s="295" t="str">
        <f>IF(T18=4,"3+4",IF(T18=5,"4+4",IF(T18=6,"3+6",IF(T18=7,"3+3",IF(T18=8,"2+8",IF(T18=9,"2+6",IF(T18=10,"2+4")))))))</f>
        <v>4+4</v>
      </c>
      <c r="V18" s="294" t="str">
        <f>IF(T18=4,"16",IF(T18&gt;4,"24"))</f>
        <v>24</v>
      </c>
      <c r="W18" s="307">
        <f>V18/8</f>
        <v>3</v>
      </c>
      <c r="X18" s="292" t="str">
        <f>IF(W18=2,"3+2",IF(W18=3,"2+2"))</f>
        <v>2+2</v>
      </c>
      <c r="Y18" s="306">
        <v>8</v>
      </c>
      <c r="AA18" s="305">
        <v>40</v>
      </c>
      <c r="AB18" s="191"/>
      <c r="AC18" s="191"/>
    </row>
    <row r="19" spans="1:29" ht="16.05" customHeight="1" thickBot="1" x14ac:dyDescent="0.35">
      <c r="A19" s="191"/>
      <c r="B19" s="191"/>
      <c r="C19" s="224">
        <v>40</v>
      </c>
      <c r="E19" s="232">
        <v>8</v>
      </c>
      <c r="F19" s="302" t="str">
        <f>IF(G19=2,"3+2",IF(G19=3,"2+2"))</f>
        <v>2+2</v>
      </c>
      <c r="G19" s="304">
        <f>H19/8</f>
        <v>3</v>
      </c>
      <c r="H19" s="303" t="str">
        <f>IF(J19=4,"16",IF(J19&gt;4,"24"))</f>
        <v>24</v>
      </c>
      <c r="I19" s="302" t="str">
        <f>IF(J19=4,"3+4",IF(J19=5,"4+4",IF(J19=6,"3+6",IF(J19=7,"3+3",IF(J19=8,"2+8",IF(J19=9,"2+6",IF(J19=10,"2+4")))))))</f>
        <v>4+4</v>
      </c>
      <c r="J19" s="296">
        <f>ROUNDUP((L19/8),0)</f>
        <v>5</v>
      </c>
      <c r="K19" s="301"/>
      <c r="L19" s="300">
        <v>40</v>
      </c>
      <c r="M19" s="236" t="s">
        <v>108</v>
      </c>
      <c r="N19" s="270" t="s">
        <v>107</v>
      </c>
      <c r="O19" s="235" t="s">
        <v>106</v>
      </c>
      <c r="P19" s="299" t="s">
        <v>105</v>
      </c>
      <c r="Q19" s="298" t="s">
        <v>104</v>
      </c>
      <c r="R19" s="232">
        <v>39</v>
      </c>
      <c r="S19" s="297"/>
      <c r="T19" s="296">
        <f>ROUNDUP((R19/8),0)</f>
        <v>5</v>
      </c>
      <c r="U19" s="295" t="str">
        <f>IF(T19=4,"3+4",IF(T19=5,"4+4",IF(T19=6,"3+6",IF(T19=7,"3+3",IF(T19=8,"2+8",IF(T19=9,"2+6",IF(T19=10,"2+4")))))))</f>
        <v>4+4</v>
      </c>
      <c r="V19" s="294" t="str">
        <f>IF(T19=4,"16",IF(T19&gt;4,"24"))</f>
        <v>24</v>
      </c>
      <c r="W19" s="293">
        <f>V19/8</f>
        <v>3</v>
      </c>
      <c r="X19" s="292" t="str">
        <f>IF(W19=2,"3+2",IF(W19=3,"2+2"))</f>
        <v>2+2</v>
      </c>
      <c r="Y19" s="232">
        <v>8</v>
      </c>
      <c r="AA19" s="224">
        <v>40</v>
      </c>
      <c r="AB19" s="191"/>
      <c r="AC19" s="191"/>
    </row>
    <row r="20" spans="1:29" ht="16.05" customHeight="1" thickTop="1" x14ac:dyDescent="0.3">
      <c r="A20" s="263"/>
      <c r="B20" s="263"/>
      <c r="C20" s="291">
        <v>60</v>
      </c>
      <c r="E20" s="290"/>
      <c r="F20" s="262"/>
      <c r="G20" s="261"/>
      <c r="H20" s="260"/>
      <c r="I20" s="289"/>
      <c r="J20" s="288"/>
      <c r="K20" s="287"/>
      <c r="L20" s="286">
        <v>56</v>
      </c>
      <c r="M20" s="285" t="s">
        <v>103</v>
      </c>
      <c r="N20" s="284" t="s">
        <v>102</v>
      </c>
      <c r="O20" s="283" t="s">
        <v>101</v>
      </c>
      <c r="P20" s="282" t="s">
        <v>100</v>
      </c>
      <c r="Q20" s="253" t="s">
        <v>99</v>
      </c>
      <c r="R20" s="252">
        <v>46</v>
      </c>
      <c r="S20" s="281"/>
      <c r="T20" s="280"/>
      <c r="U20" s="246"/>
      <c r="V20" s="279"/>
      <c r="W20" s="247"/>
      <c r="X20" s="246"/>
      <c r="Y20" s="278"/>
      <c r="AA20" s="244">
        <v>60</v>
      </c>
      <c r="AB20" s="263"/>
      <c r="AC20" s="263"/>
    </row>
    <row r="21" spans="1:29" ht="16.05" customHeight="1" thickBot="1" x14ac:dyDescent="0.35">
      <c r="A21" s="263"/>
      <c r="B21" s="263"/>
      <c r="C21" s="243">
        <v>50</v>
      </c>
      <c r="E21" s="277"/>
      <c r="F21" s="276"/>
      <c r="G21" s="275"/>
      <c r="H21" s="274"/>
      <c r="I21" s="273"/>
      <c r="J21" s="272"/>
      <c r="K21" s="271"/>
      <c r="L21" s="237">
        <v>46</v>
      </c>
      <c r="M21" s="236" t="s">
        <v>98</v>
      </c>
      <c r="N21" s="63" t="s">
        <v>97</v>
      </c>
      <c r="O21" s="235" t="s">
        <v>96</v>
      </c>
      <c r="P21" s="270" t="s">
        <v>95</v>
      </c>
      <c r="Q21" s="233" t="s">
        <v>94</v>
      </c>
      <c r="R21" s="232">
        <v>24</v>
      </c>
      <c r="S21" s="269"/>
      <c r="T21" s="268"/>
      <c r="U21" s="266"/>
      <c r="V21" s="267"/>
      <c r="W21" s="227"/>
      <c r="X21" s="266"/>
      <c r="Y21" s="265"/>
      <c r="AA21" s="264">
        <v>30</v>
      </c>
      <c r="AB21" s="263"/>
      <c r="AC21" s="263"/>
    </row>
    <row r="22" spans="1:29" ht="16.05" customHeight="1" thickTop="1" x14ac:dyDescent="0.3">
      <c r="A22" s="191"/>
      <c r="B22" s="191"/>
      <c r="C22" s="244">
        <v>16</v>
      </c>
      <c r="E22" s="252">
        <v>8</v>
      </c>
      <c r="F22" s="262"/>
      <c r="G22" s="261"/>
      <c r="H22" s="260"/>
      <c r="I22" s="259" t="str">
        <f>IF(J22=2,"3+2",IF(J22=3,"2+2"))</f>
        <v>3+2</v>
      </c>
      <c r="J22" s="250">
        <f>ROUNDUP((L22/8),0)</f>
        <v>2</v>
      </c>
      <c r="K22" s="258"/>
      <c r="L22" s="257">
        <v>16</v>
      </c>
      <c r="M22" s="256" t="s">
        <v>88</v>
      </c>
      <c r="N22" s="254" t="s">
        <v>89</v>
      </c>
      <c r="O22" s="255" t="s">
        <v>93</v>
      </c>
      <c r="P22" s="254" t="s">
        <v>89</v>
      </c>
      <c r="Q22" s="253" t="s">
        <v>92</v>
      </c>
      <c r="R22" s="252">
        <v>16</v>
      </c>
      <c r="S22" s="251"/>
      <c r="T22" s="250">
        <f>ROUNDUP((R22/8),0)</f>
        <v>2</v>
      </c>
      <c r="U22" s="249" t="str">
        <f>IF(T22=2,"3+2",IF(T22=3,"2+2"))</f>
        <v>3+2</v>
      </c>
      <c r="V22" s="248"/>
      <c r="W22" s="247"/>
      <c r="X22" s="246"/>
      <c r="Y22" s="245">
        <v>8</v>
      </c>
      <c r="AA22" s="244">
        <v>16</v>
      </c>
      <c r="AB22" s="191"/>
      <c r="AC22" s="191"/>
    </row>
    <row r="23" spans="1:29" ht="16.05" customHeight="1" x14ac:dyDescent="0.3">
      <c r="A23" s="191"/>
      <c r="B23" s="191"/>
      <c r="C23" s="243">
        <v>16</v>
      </c>
      <c r="E23" s="232">
        <v>8</v>
      </c>
      <c r="F23" s="242"/>
      <c r="G23" s="241"/>
      <c r="H23" s="240"/>
      <c r="I23" s="239" t="str">
        <f>IF(J23=2,"3+2",IF(J23=3,"2+2"))</f>
        <v>3+2</v>
      </c>
      <c r="J23" s="230">
        <f>ROUNDUP((L23/8),0)</f>
        <v>2</v>
      </c>
      <c r="K23" s="238"/>
      <c r="L23" s="237">
        <v>16</v>
      </c>
      <c r="M23" s="236" t="s">
        <v>88</v>
      </c>
      <c r="N23" s="234" t="s">
        <v>89</v>
      </c>
      <c r="O23" s="235" t="s">
        <v>91</v>
      </c>
      <c r="P23" s="234" t="s">
        <v>89</v>
      </c>
      <c r="Q23" s="233" t="s">
        <v>88</v>
      </c>
      <c r="R23" s="232">
        <v>16</v>
      </c>
      <c r="S23" s="231"/>
      <c r="T23" s="230">
        <f>ROUNDUP((R23/8),0)</f>
        <v>2</v>
      </c>
      <c r="U23" s="229" t="str">
        <f>IF(T23=2,"3+2",IF(T23=3,"2+2"))</f>
        <v>3+2</v>
      </c>
      <c r="V23" s="228"/>
      <c r="W23" s="227"/>
      <c r="X23" s="226"/>
      <c r="Y23" s="225">
        <v>8</v>
      </c>
      <c r="AA23" s="224">
        <v>16</v>
      </c>
      <c r="AB23" s="191"/>
      <c r="AC23" s="191"/>
    </row>
    <row r="24" spans="1:29" ht="16.05" customHeight="1" thickBot="1" x14ac:dyDescent="0.35">
      <c r="A24" s="191"/>
      <c r="B24" s="191"/>
      <c r="C24" s="223"/>
      <c r="E24" s="223"/>
      <c r="F24" s="222"/>
      <c r="G24" s="221"/>
      <c r="H24" s="220"/>
      <c r="I24" s="219"/>
      <c r="J24" s="218"/>
      <c r="K24" s="217"/>
      <c r="L24" s="216"/>
      <c r="M24" s="215"/>
      <c r="N24" s="214"/>
      <c r="O24" s="213" t="s">
        <v>90</v>
      </c>
      <c r="P24" s="212" t="s">
        <v>89</v>
      </c>
      <c r="Q24" s="211" t="s">
        <v>88</v>
      </c>
      <c r="R24" s="204">
        <v>16</v>
      </c>
      <c r="S24" s="210"/>
      <c r="T24" s="209">
        <f>ROUNDUP((R24/8),0)</f>
        <v>2</v>
      </c>
      <c r="U24" s="208" t="str">
        <f>IF(T24=2,"3+2",IF(T24=3,"2+2"))</f>
        <v>3+2</v>
      </c>
      <c r="V24" s="207"/>
      <c r="W24" s="206"/>
      <c r="X24" s="205"/>
      <c r="Y24" s="204">
        <v>8</v>
      </c>
      <c r="AA24" s="203">
        <v>16</v>
      </c>
      <c r="AB24" s="191"/>
      <c r="AC24" s="191"/>
    </row>
    <row r="25" spans="1:29" ht="16.05" customHeight="1" x14ac:dyDescent="0.3">
      <c r="A25" s="191"/>
      <c r="B25" s="191"/>
      <c r="C25" s="192"/>
      <c r="D25" s="201"/>
      <c r="E25" s="191"/>
      <c r="F25" s="193"/>
      <c r="G25" s="202"/>
      <c r="H25" s="201"/>
      <c r="I25" s="195"/>
      <c r="J25" s="196"/>
      <c r="K25" s="200">
        <f>SUM(K8:K19)+4*K22+4*K23+E15+E16+E20+E21</f>
        <v>0</v>
      </c>
      <c r="L25" s="200">
        <f>SUM(L8:L21)+4*L22+4*L23</f>
        <v>770</v>
      </c>
      <c r="M25" s="194"/>
      <c r="N25" s="198"/>
      <c r="O25" s="199"/>
      <c r="P25" s="198"/>
      <c r="Q25" s="194"/>
      <c r="R25" s="197">
        <f>SUM(R8:R21)+4*R22+4*R23</f>
        <v>678</v>
      </c>
      <c r="S25" s="197">
        <f>SUM(S8:S19)+4*S22+4*S23+Y15+Y16+Y20+Y21</f>
        <v>0</v>
      </c>
      <c r="T25" s="196"/>
      <c r="U25" s="195"/>
      <c r="V25" s="191"/>
      <c r="W25" s="194"/>
      <c r="X25" s="193"/>
      <c r="Y25" s="191"/>
      <c r="Z25" s="191"/>
      <c r="AA25" s="192"/>
      <c r="AB25" s="191"/>
      <c r="AC25" s="191"/>
    </row>
    <row r="26" spans="1:29" x14ac:dyDescent="0.3">
      <c r="A26" s="5"/>
      <c r="E26" s="4" t="s">
        <v>87</v>
      </c>
      <c r="O26" s="1"/>
    </row>
    <row r="27" spans="1:29" ht="16.2" thickBot="1" x14ac:dyDescent="0.35">
      <c r="A27" s="5"/>
      <c r="E27" s="189" t="s">
        <v>86</v>
      </c>
      <c r="O27" s="1"/>
    </row>
    <row r="28" spans="1:29" ht="16.5" customHeight="1" thickBot="1" x14ac:dyDescent="0.35">
      <c r="A28" s="190"/>
      <c r="B28" s="190"/>
      <c r="E28" s="189"/>
      <c r="O28" s="188" t="s">
        <v>85</v>
      </c>
    </row>
    <row r="29" spans="1:29" ht="20.25" customHeight="1" thickBot="1" x14ac:dyDescent="0.35">
      <c r="B29" s="187" t="s">
        <v>84</v>
      </c>
      <c r="C29" s="186"/>
      <c r="D29" s="186"/>
      <c r="E29" s="186"/>
      <c r="F29" s="186"/>
      <c r="G29" s="186"/>
      <c r="H29" s="186"/>
      <c r="I29" s="186"/>
      <c r="J29" s="186"/>
      <c r="K29" s="186"/>
      <c r="L29" s="185"/>
      <c r="M29" s="185"/>
      <c r="N29" s="184"/>
      <c r="O29" s="183" t="s">
        <v>83</v>
      </c>
      <c r="P29" s="182"/>
      <c r="Q29" s="181" t="s">
        <v>82</v>
      </c>
      <c r="R29" s="181"/>
      <c r="S29" s="180"/>
      <c r="T29" s="180"/>
      <c r="U29" s="180"/>
      <c r="V29" s="180"/>
      <c r="W29" s="180"/>
      <c r="X29" s="180"/>
      <c r="Y29" s="180"/>
      <c r="Z29" s="180"/>
      <c r="AA29" s="180"/>
      <c r="AB29" s="179"/>
    </row>
    <row r="30" spans="1:29" s="144" customFormat="1" ht="16.05" customHeight="1" x14ac:dyDescent="0.3">
      <c r="B30" s="178" t="s">
        <v>76</v>
      </c>
      <c r="C30" s="177"/>
      <c r="D30" s="177"/>
      <c r="E30" s="177"/>
      <c r="F30" s="177"/>
      <c r="G30" s="177"/>
      <c r="H30" s="174"/>
      <c r="I30" s="176" t="s">
        <v>77</v>
      </c>
      <c r="J30" s="175" t="s">
        <v>78</v>
      </c>
      <c r="K30" s="174" t="s">
        <v>79</v>
      </c>
      <c r="L30" s="173" t="s">
        <v>80</v>
      </c>
      <c r="M30" s="172"/>
      <c r="N30" s="171" t="s">
        <v>81</v>
      </c>
      <c r="O30" s="170"/>
      <c r="P30" s="169" t="s">
        <v>81</v>
      </c>
      <c r="Q30" s="168" t="s">
        <v>80</v>
      </c>
      <c r="R30" s="167"/>
      <c r="S30" s="165" t="s">
        <v>79</v>
      </c>
      <c r="T30" s="166" t="s">
        <v>78</v>
      </c>
      <c r="U30" s="163" t="s">
        <v>77</v>
      </c>
      <c r="V30" s="165" t="s">
        <v>76</v>
      </c>
      <c r="W30" s="164"/>
      <c r="X30" s="164"/>
      <c r="Y30" s="164"/>
      <c r="Z30" s="164"/>
      <c r="AA30" s="164"/>
      <c r="AB30" s="163"/>
    </row>
    <row r="31" spans="1:29" s="144" customFormat="1" ht="16.05" customHeight="1" thickBot="1" x14ac:dyDescent="0.35">
      <c r="A31" s="162" t="s">
        <v>72</v>
      </c>
      <c r="B31" s="161"/>
      <c r="C31" s="160"/>
      <c r="D31" s="160"/>
      <c r="E31" s="160"/>
      <c r="F31" s="160"/>
      <c r="G31" s="160"/>
      <c r="H31" s="157"/>
      <c r="I31" s="159"/>
      <c r="J31" s="158" t="s">
        <v>73</v>
      </c>
      <c r="K31" s="157"/>
      <c r="L31" s="156" t="s">
        <v>74</v>
      </c>
      <c r="M31" s="155" t="s">
        <v>75</v>
      </c>
      <c r="N31" s="154"/>
      <c r="O31" s="153"/>
      <c r="P31" s="152"/>
      <c r="Q31" s="151" t="s">
        <v>75</v>
      </c>
      <c r="R31" s="150" t="s">
        <v>74</v>
      </c>
      <c r="S31" s="148"/>
      <c r="T31" s="149" t="s">
        <v>73</v>
      </c>
      <c r="U31" s="146"/>
      <c r="V31" s="148"/>
      <c r="W31" s="147"/>
      <c r="X31" s="147"/>
      <c r="Y31" s="147"/>
      <c r="Z31" s="147"/>
      <c r="AA31" s="147"/>
      <c r="AB31" s="146"/>
      <c r="AC31" s="145" t="s">
        <v>72</v>
      </c>
    </row>
    <row r="32" spans="1:29" ht="16.05" customHeight="1" x14ac:dyDescent="0.3">
      <c r="A32" s="130" t="s">
        <v>11</v>
      </c>
      <c r="B32" s="133" t="s">
        <v>71</v>
      </c>
      <c r="C32" s="132"/>
      <c r="D32" s="132"/>
      <c r="E32" s="132"/>
      <c r="F32" s="132"/>
      <c r="G32" s="132"/>
      <c r="H32" s="131"/>
      <c r="I32" s="143"/>
      <c r="J32" s="142" t="s">
        <v>70</v>
      </c>
      <c r="K32" s="141"/>
      <c r="L32" s="137" t="s">
        <v>69</v>
      </c>
      <c r="M32" s="138" t="s">
        <v>68</v>
      </c>
      <c r="N32" s="139" t="s">
        <v>67</v>
      </c>
      <c r="O32" s="140" t="s">
        <v>66</v>
      </c>
      <c r="P32" s="139" t="s">
        <v>65</v>
      </c>
      <c r="Q32" s="138" t="s">
        <v>64</v>
      </c>
      <c r="R32" s="137" t="s">
        <v>63</v>
      </c>
      <c r="S32" s="136"/>
      <c r="T32" s="135">
        <v>1.94</v>
      </c>
      <c r="U32" s="134"/>
      <c r="V32" s="133" t="s">
        <v>62</v>
      </c>
      <c r="W32" s="132"/>
      <c r="X32" s="132"/>
      <c r="Y32" s="132"/>
      <c r="Z32" s="132"/>
      <c r="AA32" s="132"/>
      <c r="AB32" s="131"/>
      <c r="AC32" s="130" t="s">
        <v>11</v>
      </c>
    </row>
    <row r="33" spans="1:82" ht="16.05" customHeight="1" x14ac:dyDescent="0.3">
      <c r="A33" s="97"/>
      <c r="B33" s="129"/>
      <c r="C33" s="128"/>
      <c r="D33" s="128"/>
      <c r="E33" s="128"/>
      <c r="F33" s="128"/>
      <c r="G33" s="128"/>
      <c r="H33" s="127"/>
      <c r="I33" s="109"/>
      <c r="J33" s="102"/>
      <c r="K33" s="108"/>
      <c r="L33" s="104"/>
      <c r="M33" s="105"/>
      <c r="N33" s="106"/>
      <c r="O33" s="107"/>
      <c r="P33" s="106"/>
      <c r="Q33" s="105"/>
      <c r="R33" s="104"/>
      <c r="S33" s="103"/>
      <c r="T33" s="126"/>
      <c r="U33" s="101"/>
      <c r="V33" s="125"/>
      <c r="W33" s="124"/>
      <c r="X33" s="124"/>
      <c r="Y33" s="124"/>
      <c r="Z33" s="124"/>
      <c r="AA33" s="124"/>
      <c r="AB33" s="123"/>
      <c r="AC33" s="97"/>
    </row>
    <row r="34" spans="1:82" ht="16.05" customHeight="1" x14ac:dyDescent="0.3">
      <c r="A34" s="110" t="s">
        <v>11</v>
      </c>
      <c r="B34" s="113" t="s">
        <v>61</v>
      </c>
      <c r="C34" s="112"/>
      <c r="D34" s="112"/>
      <c r="E34" s="112"/>
      <c r="F34" s="112"/>
      <c r="G34" s="112"/>
      <c r="H34" s="111"/>
      <c r="I34" s="122"/>
      <c r="J34" s="115" t="s">
        <v>60</v>
      </c>
      <c r="K34" s="121"/>
      <c r="L34" s="117" t="s">
        <v>59</v>
      </c>
      <c r="M34" s="118" t="s">
        <v>58</v>
      </c>
      <c r="N34" s="119" t="s">
        <v>57</v>
      </c>
      <c r="O34" s="120" t="s">
        <v>56</v>
      </c>
      <c r="P34" s="119" t="s">
        <v>55</v>
      </c>
      <c r="Q34" s="118" t="s">
        <v>54</v>
      </c>
      <c r="R34" s="117" t="s">
        <v>11</v>
      </c>
      <c r="S34" s="116"/>
      <c r="T34" s="115" t="s">
        <v>53</v>
      </c>
      <c r="U34" s="114"/>
      <c r="V34" s="113" t="s">
        <v>52</v>
      </c>
      <c r="W34" s="112"/>
      <c r="X34" s="112"/>
      <c r="Y34" s="112"/>
      <c r="Z34" s="112"/>
      <c r="AA34" s="112"/>
      <c r="AB34" s="111"/>
      <c r="AC34" s="110" t="s">
        <v>11</v>
      </c>
    </row>
    <row r="35" spans="1:82" ht="16.05" customHeight="1" x14ac:dyDescent="0.3">
      <c r="A35" s="97"/>
      <c r="B35" s="100"/>
      <c r="C35" s="99"/>
      <c r="D35" s="99"/>
      <c r="E35" s="99"/>
      <c r="F35" s="99"/>
      <c r="G35" s="99"/>
      <c r="H35" s="98"/>
      <c r="I35" s="109"/>
      <c r="J35" s="102"/>
      <c r="K35" s="108"/>
      <c r="L35" s="104"/>
      <c r="M35" s="105"/>
      <c r="N35" s="106"/>
      <c r="O35" s="107"/>
      <c r="P35" s="106"/>
      <c r="Q35" s="105"/>
      <c r="R35" s="104"/>
      <c r="S35" s="103"/>
      <c r="T35" s="102"/>
      <c r="U35" s="101"/>
      <c r="V35" s="100"/>
      <c r="W35" s="99"/>
      <c r="X35" s="99"/>
      <c r="Y35" s="99"/>
      <c r="Z35" s="99"/>
      <c r="AA35" s="99"/>
      <c r="AB35" s="98"/>
      <c r="AC35" s="97"/>
    </row>
    <row r="36" spans="1:82" ht="16.05" customHeight="1" x14ac:dyDescent="0.3">
      <c r="A36" s="87" t="s">
        <v>11</v>
      </c>
      <c r="B36" s="96"/>
      <c r="C36" s="95"/>
      <c r="D36" s="95"/>
      <c r="E36" s="95"/>
      <c r="F36" s="95"/>
      <c r="G36" s="95"/>
      <c r="H36" s="94"/>
      <c r="I36" s="83"/>
      <c r="J36" s="76" t="s">
        <v>51</v>
      </c>
      <c r="K36" s="82"/>
      <c r="L36" s="78">
        <v>27</v>
      </c>
      <c r="M36" s="79" t="s">
        <v>50</v>
      </c>
      <c r="N36" s="80" t="s">
        <v>49</v>
      </c>
      <c r="O36" s="81" t="s">
        <v>48</v>
      </c>
      <c r="P36" s="80" t="s">
        <v>47</v>
      </c>
      <c r="Q36" s="79" t="s">
        <v>46</v>
      </c>
      <c r="R36" s="78">
        <v>33</v>
      </c>
      <c r="S36" s="89"/>
      <c r="T36" s="93">
        <v>6.75</v>
      </c>
      <c r="U36" s="88"/>
      <c r="V36" s="92"/>
      <c r="W36" s="91"/>
      <c r="X36" s="91"/>
      <c r="Y36" s="91"/>
      <c r="Z36" s="91"/>
      <c r="AA36" s="91"/>
      <c r="AB36" s="90"/>
      <c r="AC36" s="71" t="s">
        <v>11</v>
      </c>
    </row>
    <row r="37" spans="1:82" ht="16.05" customHeight="1" x14ac:dyDescent="0.3">
      <c r="A37" s="87" t="s">
        <v>11</v>
      </c>
      <c r="B37" s="86"/>
      <c r="C37" s="85"/>
      <c r="D37" s="85"/>
      <c r="E37" s="85"/>
      <c r="F37" s="85"/>
      <c r="G37" s="85"/>
      <c r="H37" s="84"/>
      <c r="I37" s="83"/>
      <c r="J37" s="76" t="s">
        <v>45</v>
      </c>
      <c r="K37" s="82"/>
      <c r="L37" s="78">
        <v>33</v>
      </c>
      <c r="M37" s="79" t="s">
        <v>44</v>
      </c>
      <c r="N37" s="80" t="s">
        <v>43</v>
      </c>
      <c r="O37" s="81" t="s">
        <v>42</v>
      </c>
      <c r="P37" s="80" t="s">
        <v>41</v>
      </c>
      <c r="Q37" s="79" t="s">
        <v>40</v>
      </c>
      <c r="R37" s="78">
        <v>29</v>
      </c>
      <c r="S37" s="89"/>
      <c r="T37" s="76" t="s">
        <v>39</v>
      </c>
      <c r="U37" s="88"/>
      <c r="V37" s="74"/>
      <c r="W37" s="73"/>
      <c r="X37" s="73"/>
      <c r="Y37" s="73"/>
      <c r="Z37" s="73"/>
      <c r="AA37" s="73"/>
      <c r="AB37" s="72"/>
      <c r="AC37" s="71" t="s">
        <v>11</v>
      </c>
    </row>
    <row r="38" spans="1:82" ht="16.05" customHeight="1" x14ac:dyDescent="0.3">
      <c r="A38" s="87" t="s">
        <v>11</v>
      </c>
      <c r="B38" s="86"/>
      <c r="C38" s="85"/>
      <c r="D38" s="85"/>
      <c r="E38" s="85"/>
      <c r="F38" s="85"/>
      <c r="G38" s="85"/>
      <c r="H38" s="84"/>
      <c r="I38" s="83"/>
      <c r="J38" s="76" t="s">
        <v>38</v>
      </c>
      <c r="K38" s="82"/>
      <c r="L38" s="78">
        <v>35</v>
      </c>
      <c r="M38" s="79" t="s">
        <v>37</v>
      </c>
      <c r="N38" s="80" t="s">
        <v>36</v>
      </c>
      <c r="O38" s="81" t="s">
        <v>35</v>
      </c>
      <c r="P38" s="80" t="s">
        <v>34</v>
      </c>
      <c r="Q38" s="79" t="s">
        <v>33</v>
      </c>
      <c r="R38" s="78">
        <v>28</v>
      </c>
      <c r="S38" s="89"/>
      <c r="T38" s="76" t="s">
        <v>32</v>
      </c>
      <c r="U38" s="88"/>
      <c r="V38" s="74"/>
      <c r="W38" s="73"/>
      <c r="X38" s="73"/>
      <c r="Y38" s="73"/>
      <c r="Z38" s="73"/>
      <c r="AA38" s="73"/>
      <c r="AB38" s="72"/>
      <c r="AC38" s="71" t="s">
        <v>11</v>
      </c>
    </row>
    <row r="39" spans="1:82" ht="16.05" customHeight="1" x14ac:dyDescent="0.3">
      <c r="A39" s="87" t="s">
        <v>11</v>
      </c>
      <c r="B39" s="86"/>
      <c r="C39" s="85"/>
      <c r="D39" s="85"/>
      <c r="E39" s="85"/>
      <c r="F39" s="85"/>
      <c r="G39" s="85"/>
      <c r="H39" s="84"/>
      <c r="I39" s="83"/>
      <c r="J39" s="76" t="s">
        <v>31</v>
      </c>
      <c r="K39" s="82"/>
      <c r="L39" s="78">
        <v>32</v>
      </c>
      <c r="M39" s="79" t="s">
        <v>20</v>
      </c>
      <c r="N39" s="80" t="s">
        <v>30</v>
      </c>
      <c r="O39" s="81" t="s">
        <v>29</v>
      </c>
      <c r="P39" s="80" t="s">
        <v>28</v>
      </c>
      <c r="Q39" s="79" t="s">
        <v>27</v>
      </c>
      <c r="R39" s="78">
        <v>31</v>
      </c>
      <c r="S39" s="89"/>
      <c r="T39" s="76" t="s">
        <v>26</v>
      </c>
      <c r="U39" s="88"/>
      <c r="V39" s="74"/>
      <c r="W39" s="73"/>
      <c r="X39" s="73"/>
      <c r="Y39" s="73"/>
      <c r="Z39" s="73"/>
      <c r="AA39" s="73"/>
      <c r="AB39" s="72"/>
      <c r="AC39" s="71" t="s">
        <v>11</v>
      </c>
    </row>
    <row r="40" spans="1:82" ht="16.05" customHeight="1" x14ac:dyDescent="0.3">
      <c r="A40" s="87" t="s">
        <v>11</v>
      </c>
      <c r="B40" s="86"/>
      <c r="C40" s="85"/>
      <c r="D40" s="85"/>
      <c r="E40" s="85"/>
      <c r="F40" s="85"/>
      <c r="G40" s="85"/>
      <c r="H40" s="84"/>
      <c r="I40" s="83"/>
      <c r="J40" s="76" t="s">
        <v>25</v>
      </c>
      <c r="K40" s="82"/>
      <c r="L40" s="78">
        <v>33</v>
      </c>
      <c r="M40" s="79" t="s">
        <v>24</v>
      </c>
      <c r="N40" s="80" t="s">
        <v>23</v>
      </c>
      <c r="O40" s="81" t="s">
        <v>22</v>
      </c>
      <c r="P40" s="80" t="s">
        <v>21</v>
      </c>
      <c r="Q40" s="79" t="s">
        <v>20</v>
      </c>
      <c r="R40" s="78">
        <v>30</v>
      </c>
      <c r="S40" s="77"/>
      <c r="T40" s="76" t="s">
        <v>19</v>
      </c>
      <c r="U40" s="75"/>
      <c r="V40" s="74"/>
      <c r="W40" s="73"/>
      <c r="X40" s="73"/>
      <c r="Y40" s="73"/>
      <c r="Z40" s="73"/>
      <c r="AA40" s="73"/>
      <c r="AB40" s="72"/>
      <c r="AC40" s="71" t="s">
        <v>11</v>
      </c>
    </row>
    <row r="41" spans="1:82" ht="16.05" customHeight="1" thickBot="1" x14ac:dyDescent="0.35">
      <c r="A41" s="70" t="s">
        <v>11</v>
      </c>
      <c r="B41" s="69"/>
      <c r="C41" s="68"/>
      <c r="D41" s="68"/>
      <c r="E41" s="68"/>
      <c r="F41" s="68"/>
      <c r="G41" s="68"/>
      <c r="H41" s="67"/>
      <c r="I41" s="66"/>
      <c r="J41" s="59" t="s">
        <v>18</v>
      </c>
      <c r="K41" s="65"/>
      <c r="L41" s="61">
        <v>32</v>
      </c>
      <c r="M41" s="62" t="s">
        <v>17</v>
      </c>
      <c r="N41" s="63" t="s">
        <v>16</v>
      </c>
      <c r="O41" s="64" t="s">
        <v>15</v>
      </c>
      <c r="P41" s="63" t="s">
        <v>14</v>
      </c>
      <c r="Q41" s="62" t="s">
        <v>13</v>
      </c>
      <c r="R41" s="61">
        <v>31</v>
      </c>
      <c r="S41" s="60"/>
      <c r="T41" s="59" t="s">
        <v>12</v>
      </c>
      <c r="U41" s="58"/>
      <c r="V41" s="57"/>
      <c r="W41" s="56"/>
      <c r="X41" s="56"/>
      <c r="Y41" s="56"/>
      <c r="Z41" s="56"/>
      <c r="AA41" s="56"/>
      <c r="AB41" s="55"/>
      <c r="AC41" s="54" t="s">
        <v>11</v>
      </c>
    </row>
    <row r="42" spans="1:82" ht="16.05" customHeight="1" thickTop="1" x14ac:dyDescent="0.3">
      <c r="A42" s="53">
        <v>24</v>
      </c>
      <c r="B42" s="39" t="s">
        <v>10</v>
      </c>
      <c r="C42" s="38"/>
      <c r="D42" s="38"/>
      <c r="E42" s="38"/>
      <c r="F42" s="38"/>
      <c r="G42" s="38"/>
      <c r="H42" s="37"/>
      <c r="I42" s="52"/>
      <c r="J42" s="51">
        <v>3</v>
      </c>
      <c r="K42" s="50"/>
      <c r="L42" s="49">
        <v>24</v>
      </c>
      <c r="M42" s="48" t="s">
        <v>9</v>
      </c>
      <c r="N42" s="47" t="s">
        <v>8</v>
      </c>
      <c r="O42" s="46" t="s">
        <v>7</v>
      </c>
      <c r="P42" s="45" t="s">
        <v>6</v>
      </c>
      <c r="Q42" s="44" t="s">
        <v>5</v>
      </c>
      <c r="R42" s="43">
        <v>22</v>
      </c>
      <c r="S42" s="42"/>
      <c r="T42" s="41">
        <v>3</v>
      </c>
      <c r="U42" s="40"/>
      <c r="V42" s="39" t="s">
        <v>4</v>
      </c>
      <c r="W42" s="38"/>
      <c r="X42" s="38"/>
      <c r="Y42" s="38"/>
      <c r="Z42" s="38"/>
      <c r="AA42" s="38"/>
      <c r="AB42" s="37"/>
      <c r="AC42" s="36">
        <v>24</v>
      </c>
    </row>
    <row r="43" spans="1:82" ht="16.05" customHeight="1" thickBot="1" x14ac:dyDescent="0.35">
      <c r="A43" s="35"/>
      <c r="B43" s="34" t="s">
        <v>3</v>
      </c>
      <c r="C43" s="33"/>
      <c r="D43" s="33"/>
      <c r="E43" s="33"/>
      <c r="F43" s="33"/>
      <c r="G43" s="33"/>
      <c r="H43" s="32"/>
      <c r="I43" s="31"/>
      <c r="J43" s="30"/>
      <c r="K43" s="29"/>
      <c r="L43" s="28"/>
      <c r="M43" s="25"/>
      <c r="N43" s="26"/>
      <c r="O43" s="27"/>
      <c r="P43" s="26"/>
      <c r="Q43" s="25"/>
      <c r="R43" s="24"/>
      <c r="S43" s="23"/>
      <c r="T43" s="22"/>
      <c r="U43" s="21"/>
      <c r="V43" s="20"/>
      <c r="W43" s="19"/>
      <c r="X43" s="19"/>
      <c r="Y43" s="19"/>
      <c r="Z43" s="19"/>
      <c r="AA43" s="19"/>
      <c r="AB43" s="18"/>
      <c r="AC43" s="17"/>
    </row>
    <row r="44" spans="1:82" ht="16.05" customHeight="1" x14ac:dyDescent="0.3">
      <c r="A44" s="10"/>
      <c r="B44" s="14"/>
      <c r="C44" s="14"/>
      <c r="D44" s="14"/>
      <c r="E44" s="14"/>
      <c r="F44" s="14"/>
      <c r="G44" s="14"/>
      <c r="H44" s="14"/>
      <c r="I44" s="7"/>
      <c r="J44" s="8"/>
      <c r="K44" s="16">
        <f>K32+K34+K36+K37+K38+K39+K40+K41+K42</f>
        <v>0</v>
      </c>
      <c r="L44" s="10">
        <f>L32+L34+L36+L37+L38+L39+L40+L41+L42</f>
        <v>280</v>
      </c>
      <c r="M44" s="11"/>
      <c r="N44" s="12"/>
      <c r="O44" s="13"/>
      <c r="P44" s="12"/>
      <c r="Q44" s="11"/>
      <c r="R44" s="10">
        <f>R32+R34+R36+R37+R38+R39+R40+R41+R42</f>
        <v>266</v>
      </c>
      <c r="S44" s="10">
        <f>S32+S34+S36+S37+S38+S39+S40+S41+S42</f>
        <v>0</v>
      </c>
      <c r="T44" s="8"/>
      <c r="U44" s="7"/>
      <c r="V44" s="7"/>
      <c r="W44" s="7"/>
      <c r="X44" s="7"/>
      <c r="Y44" s="7"/>
      <c r="Z44" s="7"/>
      <c r="AA44" s="7"/>
      <c r="AB44" s="7"/>
      <c r="AC44" s="6"/>
      <c r="CD44" t="s">
        <v>2</v>
      </c>
    </row>
    <row r="45" spans="1:82" ht="16.05" customHeight="1" x14ac:dyDescent="0.3">
      <c r="A45" s="10"/>
      <c r="B45" s="14"/>
      <c r="C45" s="14"/>
      <c r="D45" s="14"/>
      <c r="E45" s="14"/>
      <c r="F45" s="14"/>
      <c r="G45" s="14"/>
      <c r="H45" s="14"/>
      <c r="I45" s="7"/>
      <c r="J45" s="8"/>
      <c r="K45" s="9">
        <f>K25+K44</f>
        <v>0</v>
      </c>
      <c r="L45" s="10">
        <f>L25+L44</f>
        <v>1050</v>
      </c>
      <c r="M45" s="11"/>
      <c r="N45" s="12"/>
      <c r="O45" s="15">
        <f>L45+R45</f>
        <v>1994</v>
      </c>
      <c r="P45" s="12"/>
      <c r="Q45" s="11"/>
      <c r="R45" s="10">
        <f>R25+R44</f>
        <v>944</v>
      </c>
      <c r="S45" s="9">
        <f>S25+S44</f>
        <v>0</v>
      </c>
      <c r="T45" s="8"/>
      <c r="U45" s="7"/>
      <c r="V45" s="7"/>
      <c r="W45" s="7"/>
      <c r="X45" s="7"/>
      <c r="Y45" s="7"/>
      <c r="Z45" s="7"/>
      <c r="AA45" s="7"/>
      <c r="AB45" s="7"/>
      <c r="AC45" s="6"/>
    </row>
    <row r="46" spans="1:82" ht="16.05" customHeight="1" x14ac:dyDescent="0.3">
      <c r="A46" s="10"/>
      <c r="B46" s="14"/>
      <c r="C46" s="14"/>
      <c r="D46" s="14"/>
      <c r="E46" s="14"/>
      <c r="F46" s="14"/>
      <c r="G46" s="14"/>
      <c r="H46" s="14"/>
      <c r="I46" s="7"/>
      <c r="J46" s="8"/>
      <c r="K46" s="9"/>
      <c r="L46" s="10"/>
      <c r="M46" s="11"/>
      <c r="N46" s="12"/>
      <c r="O46" s="15"/>
      <c r="P46" s="12"/>
      <c r="Q46" s="11"/>
      <c r="R46" s="10"/>
      <c r="S46" s="9"/>
      <c r="T46" s="8"/>
      <c r="U46" s="7"/>
      <c r="V46" s="7"/>
      <c r="W46" s="7"/>
      <c r="X46" s="7"/>
      <c r="Y46" s="7"/>
      <c r="Z46" s="7"/>
      <c r="AA46" s="7"/>
      <c r="AB46" s="7"/>
      <c r="AC46" s="6"/>
    </row>
    <row r="47" spans="1:82" ht="16.05" customHeight="1" x14ac:dyDescent="0.3">
      <c r="A47" s="10"/>
      <c r="B47" s="14"/>
      <c r="C47" s="14"/>
      <c r="D47" s="14"/>
      <c r="E47" s="4" t="s">
        <v>1</v>
      </c>
      <c r="F47" s="14"/>
      <c r="G47" s="14"/>
      <c r="H47" s="14"/>
      <c r="I47" s="7"/>
      <c r="J47" s="8"/>
      <c r="K47" s="9"/>
      <c r="L47" s="10"/>
      <c r="M47" s="11"/>
      <c r="N47" s="12"/>
      <c r="O47" s="13"/>
      <c r="P47" s="12"/>
      <c r="Q47" s="11"/>
      <c r="R47" s="10"/>
      <c r="S47" s="9"/>
      <c r="T47" s="8"/>
      <c r="U47" s="7"/>
      <c r="V47" s="7"/>
      <c r="W47" s="7"/>
      <c r="X47" s="7"/>
      <c r="Y47" s="7"/>
      <c r="Z47" s="7"/>
      <c r="AA47" s="7"/>
      <c r="AB47" s="7"/>
      <c r="AC47" s="6"/>
    </row>
    <row r="48" spans="1:82" x14ac:dyDescent="0.3">
      <c r="A48" s="5"/>
      <c r="B48" s="4"/>
      <c r="E48" s="4" t="s">
        <v>0</v>
      </c>
      <c r="O48" s="1"/>
    </row>
    <row r="49" spans="2:15" ht="12.75" customHeight="1" x14ac:dyDescent="0.3">
      <c r="B49" s="4"/>
      <c r="E49" s="3"/>
      <c r="O49" s="1"/>
    </row>
    <row r="50" spans="2:15" ht="12.75" customHeight="1" x14ac:dyDescent="0.3">
      <c r="B50" s="3"/>
      <c r="E50" s="3"/>
      <c r="O50" s="1"/>
    </row>
    <row r="51" spans="2:15" ht="12.75" customHeight="1" x14ac:dyDescent="0.3">
      <c r="B51" s="3"/>
      <c r="O51" s="1"/>
    </row>
    <row r="52" spans="2:15" ht="12.75" customHeight="1" x14ac:dyDescent="0.3">
      <c r="O52" s="1"/>
    </row>
    <row r="53" spans="2:15" ht="12.75" customHeight="1" x14ac:dyDescent="0.3">
      <c r="O53" s="1"/>
    </row>
    <row r="54" spans="2:15" ht="12.75" customHeight="1" x14ac:dyDescent="0.3">
      <c r="O54" s="1"/>
    </row>
    <row r="55" spans="2:15" ht="12.75" customHeight="1" x14ac:dyDescent="0.3">
      <c r="O55" s="1"/>
    </row>
    <row r="56" spans="2:15" ht="12.75" customHeight="1" x14ac:dyDescent="0.3">
      <c r="O56" s="1"/>
    </row>
    <row r="57" spans="2:15" ht="12.75" customHeight="1" x14ac:dyDescent="0.3">
      <c r="O57" s="1"/>
    </row>
    <row r="58" spans="2:15" ht="12.75" customHeight="1" x14ac:dyDescent="0.3">
      <c r="O58" s="1"/>
    </row>
    <row r="59" spans="2:15" ht="12.75" customHeight="1" x14ac:dyDescent="0.3">
      <c r="O59" s="1"/>
    </row>
    <row r="60" spans="2:15" ht="12.75" customHeight="1" x14ac:dyDescent="0.3">
      <c r="O60" s="1"/>
    </row>
    <row r="61" spans="2:15" ht="12.75" customHeight="1" x14ac:dyDescent="0.3">
      <c r="O61" s="1"/>
    </row>
    <row r="62" spans="2:15" ht="12.75" customHeight="1" x14ac:dyDescent="0.3">
      <c r="O62" s="1"/>
    </row>
    <row r="63" spans="2:15" ht="12.75" customHeight="1" x14ac:dyDescent="0.3">
      <c r="O63" s="1"/>
    </row>
    <row r="64" spans="2:15" ht="12.75" customHeight="1" x14ac:dyDescent="0.3">
      <c r="O64" s="1"/>
    </row>
    <row r="65" spans="15:15" ht="12.75" customHeight="1" x14ac:dyDescent="0.3">
      <c r="O65" s="1"/>
    </row>
    <row r="66" spans="15:15" ht="12.75" customHeight="1" x14ac:dyDescent="0.3">
      <c r="O66" s="1"/>
    </row>
    <row r="67" spans="15:15" ht="12.75" customHeight="1" x14ac:dyDescent="0.3">
      <c r="O67" s="1"/>
    </row>
    <row r="68" spans="15:15" ht="12.75" customHeight="1" x14ac:dyDescent="0.3">
      <c r="O68" s="1"/>
    </row>
    <row r="69" spans="15:15" ht="12.75" customHeight="1" x14ac:dyDescent="0.3">
      <c r="O69" s="1"/>
    </row>
    <row r="70" spans="15:15" ht="12.75" customHeight="1" x14ac:dyDescent="0.3">
      <c r="O70" s="1"/>
    </row>
    <row r="71" spans="15:15" ht="12.75" customHeight="1" x14ac:dyDescent="0.3">
      <c r="O71" s="1"/>
    </row>
    <row r="72" spans="15:15" ht="12.75" customHeight="1" x14ac:dyDescent="0.3">
      <c r="O72" s="1"/>
    </row>
    <row r="73" spans="15:15" ht="12.75" customHeight="1" x14ac:dyDescent="0.3">
      <c r="O73" s="1"/>
    </row>
    <row r="74" spans="15:15" ht="12.75" customHeight="1" x14ac:dyDescent="0.3">
      <c r="O74" s="1"/>
    </row>
    <row r="75" spans="15:15" ht="12.75" customHeight="1" x14ac:dyDescent="0.3">
      <c r="O75" s="1"/>
    </row>
    <row r="76" spans="15:15" ht="12.75" customHeight="1" x14ac:dyDescent="0.3">
      <c r="O76" s="1"/>
    </row>
    <row r="77" spans="15:15" ht="12.75" customHeight="1" x14ac:dyDescent="0.3">
      <c r="O77" s="1"/>
    </row>
    <row r="78" spans="15:15" ht="12.75" customHeight="1" x14ac:dyDescent="0.3">
      <c r="O78" s="1"/>
    </row>
    <row r="79" spans="15:15" ht="12.75" customHeight="1" x14ac:dyDescent="0.3">
      <c r="O79" s="1"/>
    </row>
    <row r="80" spans="15:15" ht="12.75" customHeight="1" x14ac:dyDescent="0.3">
      <c r="O80" s="1"/>
    </row>
    <row r="81" spans="15:15" ht="12.75" customHeight="1" x14ac:dyDescent="0.3">
      <c r="O81" s="1"/>
    </row>
    <row r="82" spans="15:15" ht="12.75" customHeight="1" x14ac:dyDescent="0.3">
      <c r="O82" s="1"/>
    </row>
    <row r="83" spans="15:15" ht="12.75" customHeight="1" x14ac:dyDescent="0.3">
      <c r="O83" s="1"/>
    </row>
    <row r="84" spans="15:15" ht="12.75" customHeight="1" x14ac:dyDescent="0.3">
      <c r="O84" s="1"/>
    </row>
    <row r="85" spans="15:15" ht="12.75" customHeight="1" x14ac:dyDescent="0.3">
      <c r="O85" s="1"/>
    </row>
    <row r="86" spans="15:15" ht="12.75" customHeight="1" x14ac:dyDescent="0.3">
      <c r="O86" s="1"/>
    </row>
    <row r="87" spans="15:15" ht="12.75" customHeight="1" x14ac:dyDescent="0.3">
      <c r="O87" s="1"/>
    </row>
    <row r="88" spans="15:15" x14ac:dyDescent="0.3">
      <c r="O88" s="1"/>
    </row>
    <row r="89" spans="15:15" x14ac:dyDescent="0.3">
      <c r="O89" s="1"/>
    </row>
    <row r="90" spans="15:15" x14ac:dyDescent="0.3">
      <c r="O90" s="1"/>
    </row>
    <row r="91" spans="15:15" x14ac:dyDescent="0.3">
      <c r="O91" s="1"/>
    </row>
    <row r="92" spans="15:15" x14ac:dyDescent="0.3">
      <c r="O92" s="1"/>
    </row>
    <row r="93" spans="15:15" x14ac:dyDescent="0.3">
      <c r="O93" s="1"/>
    </row>
    <row r="94" spans="15:15" x14ac:dyDescent="0.3">
      <c r="O94" s="1"/>
    </row>
    <row r="95" spans="15:15" x14ac:dyDescent="0.3">
      <c r="O95" s="1"/>
    </row>
    <row r="96" spans="15:15" x14ac:dyDescent="0.3">
      <c r="O96" s="1"/>
    </row>
    <row r="97" spans="15:15" x14ac:dyDescent="0.3">
      <c r="O97" s="1"/>
    </row>
    <row r="98" spans="15:15" x14ac:dyDescent="0.3">
      <c r="O98" s="1"/>
    </row>
    <row r="99" spans="15:15" x14ac:dyDescent="0.3">
      <c r="O99" s="1"/>
    </row>
    <row r="100" spans="15:15" x14ac:dyDescent="0.3">
      <c r="O100" s="1"/>
    </row>
    <row r="101" spans="15:15" x14ac:dyDescent="0.3">
      <c r="O101" s="1"/>
    </row>
    <row r="102" spans="15:15" x14ac:dyDescent="0.3">
      <c r="O102" s="1"/>
    </row>
    <row r="103" spans="15:15" x14ac:dyDescent="0.3">
      <c r="O103" s="1"/>
    </row>
    <row r="104" spans="15:15" x14ac:dyDescent="0.3">
      <c r="O104" s="1"/>
    </row>
    <row r="105" spans="15:15" x14ac:dyDescent="0.3">
      <c r="O105" s="1"/>
    </row>
    <row r="106" spans="15:15" x14ac:dyDescent="0.3">
      <c r="O106" s="1"/>
    </row>
    <row r="107" spans="15:15" x14ac:dyDescent="0.3">
      <c r="O107" s="1"/>
    </row>
    <row r="108" spans="15:15" x14ac:dyDescent="0.3">
      <c r="O108" s="1"/>
    </row>
    <row r="109" spans="15:15" x14ac:dyDescent="0.3">
      <c r="O109" s="1"/>
    </row>
    <row r="110" spans="15:15" x14ac:dyDescent="0.3">
      <c r="O110" s="1"/>
    </row>
    <row r="111" spans="15:15" x14ac:dyDescent="0.3">
      <c r="O111" s="1"/>
    </row>
    <row r="112" spans="15:15" x14ac:dyDescent="0.3">
      <c r="O112" s="1"/>
    </row>
    <row r="113" spans="15:15" x14ac:dyDescent="0.3">
      <c r="O113" s="1"/>
    </row>
    <row r="114" spans="15:15" x14ac:dyDescent="0.3">
      <c r="O114" s="1"/>
    </row>
    <row r="115" spans="15:15" x14ac:dyDescent="0.3">
      <c r="O115" s="1"/>
    </row>
    <row r="116" spans="15:15" x14ac:dyDescent="0.3">
      <c r="O116" s="1"/>
    </row>
    <row r="117" spans="15:15" x14ac:dyDescent="0.3">
      <c r="O117" s="1"/>
    </row>
    <row r="118" spans="15:15" x14ac:dyDescent="0.3">
      <c r="O118" s="1"/>
    </row>
    <row r="119" spans="15:15" x14ac:dyDescent="0.3">
      <c r="O119" s="1"/>
    </row>
    <row r="120" spans="15:15" x14ac:dyDescent="0.3">
      <c r="O120" s="1"/>
    </row>
    <row r="121" spans="15:15" x14ac:dyDescent="0.3">
      <c r="O121" s="1"/>
    </row>
    <row r="122" spans="15:15" x14ac:dyDescent="0.3">
      <c r="O122" s="1"/>
    </row>
    <row r="123" spans="15:15" x14ac:dyDescent="0.3">
      <c r="O123" s="1"/>
    </row>
    <row r="124" spans="15:15" x14ac:dyDescent="0.3">
      <c r="O124" s="1"/>
    </row>
    <row r="125" spans="15:15" x14ac:dyDescent="0.3">
      <c r="O125" s="1"/>
    </row>
    <row r="126" spans="15:15" x14ac:dyDescent="0.3">
      <c r="O126" s="1"/>
    </row>
    <row r="127" spans="15:15" x14ac:dyDescent="0.3">
      <c r="O127" s="1"/>
    </row>
    <row r="128" spans="15:15" x14ac:dyDescent="0.3">
      <c r="O128" s="1"/>
    </row>
    <row r="129" spans="15:15" x14ac:dyDescent="0.3">
      <c r="O129" s="1"/>
    </row>
    <row r="130" spans="15:15" x14ac:dyDescent="0.3">
      <c r="O130" s="1"/>
    </row>
    <row r="131" spans="15:15" x14ac:dyDescent="0.3">
      <c r="O131" s="1"/>
    </row>
    <row r="132" spans="15:15" x14ac:dyDescent="0.3">
      <c r="O132" s="1"/>
    </row>
    <row r="133" spans="15:15" x14ac:dyDescent="0.3">
      <c r="O133" s="1"/>
    </row>
    <row r="134" spans="15:15" x14ac:dyDescent="0.3">
      <c r="O134" s="1"/>
    </row>
    <row r="135" spans="15:15" x14ac:dyDescent="0.3">
      <c r="O135" s="1"/>
    </row>
    <row r="136" spans="15:15" x14ac:dyDescent="0.3">
      <c r="O136" s="1"/>
    </row>
    <row r="137" spans="15:15" x14ac:dyDescent="0.3">
      <c r="O137" s="1"/>
    </row>
    <row r="138" spans="15:15" x14ac:dyDescent="0.3">
      <c r="O138" s="1"/>
    </row>
    <row r="139" spans="15:15" x14ac:dyDescent="0.3">
      <c r="O139" s="1"/>
    </row>
    <row r="140" spans="15:15" x14ac:dyDescent="0.3">
      <c r="O140" s="1"/>
    </row>
    <row r="141" spans="15:15" x14ac:dyDescent="0.3">
      <c r="O141" s="1"/>
    </row>
    <row r="142" spans="15:15" x14ac:dyDescent="0.3">
      <c r="O142" s="1"/>
    </row>
    <row r="143" spans="15:15" x14ac:dyDescent="0.3">
      <c r="O143" s="1"/>
    </row>
    <row r="144" spans="15:15" x14ac:dyDescent="0.3">
      <c r="O144" s="1"/>
    </row>
    <row r="145" spans="15:15" x14ac:dyDescent="0.3">
      <c r="O145" s="1"/>
    </row>
    <row r="146" spans="15:15" x14ac:dyDescent="0.3">
      <c r="O146" s="1"/>
    </row>
    <row r="147" spans="15:15" x14ac:dyDescent="0.3">
      <c r="O147" s="1"/>
    </row>
    <row r="148" spans="15:15" x14ac:dyDescent="0.3">
      <c r="O148" s="1"/>
    </row>
    <row r="149" spans="15:15" x14ac:dyDescent="0.3">
      <c r="O149" s="1"/>
    </row>
    <row r="150" spans="15:15" x14ac:dyDescent="0.3">
      <c r="O150" s="1"/>
    </row>
    <row r="151" spans="15:15" x14ac:dyDescent="0.3">
      <c r="O151" s="1"/>
    </row>
    <row r="152" spans="15:15" x14ac:dyDescent="0.3">
      <c r="O152" s="1"/>
    </row>
    <row r="153" spans="15:15" x14ac:dyDescent="0.3">
      <c r="O153" s="1"/>
    </row>
    <row r="154" spans="15:15" x14ac:dyDescent="0.3">
      <c r="O154" s="1"/>
    </row>
    <row r="155" spans="15:15" x14ac:dyDescent="0.3">
      <c r="O155" s="1"/>
    </row>
    <row r="156" spans="15:15" x14ac:dyDescent="0.3">
      <c r="O156" s="1"/>
    </row>
    <row r="157" spans="15:15" x14ac:dyDescent="0.3">
      <c r="O157" s="1"/>
    </row>
    <row r="158" spans="15:15" x14ac:dyDescent="0.3">
      <c r="O158" s="1"/>
    </row>
    <row r="159" spans="15:15" x14ac:dyDescent="0.3">
      <c r="O159" s="1"/>
    </row>
    <row r="160" spans="15:15" x14ac:dyDescent="0.3">
      <c r="O160" s="1"/>
    </row>
    <row r="161" spans="15:15" x14ac:dyDescent="0.3">
      <c r="O161" s="1"/>
    </row>
    <row r="162" spans="15:15" x14ac:dyDescent="0.3">
      <c r="O162" s="1"/>
    </row>
    <row r="163" spans="15:15" x14ac:dyDescent="0.3">
      <c r="O163" s="1"/>
    </row>
    <row r="164" spans="15:15" x14ac:dyDescent="0.3">
      <c r="O164" s="1"/>
    </row>
    <row r="165" spans="15:15" x14ac:dyDescent="0.3">
      <c r="O165" s="1"/>
    </row>
    <row r="166" spans="15:15" x14ac:dyDescent="0.3">
      <c r="O166" s="1"/>
    </row>
    <row r="167" spans="15:15" x14ac:dyDescent="0.3">
      <c r="O167" s="1"/>
    </row>
    <row r="168" spans="15:15" x14ac:dyDescent="0.3">
      <c r="O168" s="1"/>
    </row>
    <row r="169" spans="15:15" x14ac:dyDescent="0.3">
      <c r="O169" s="1"/>
    </row>
    <row r="170" spans="15:15" x14ac:dyDescent="0.3">
      <c r="O170" s="1"/>
    </row>
    <row r="171" spans="15:15" x14ac:dyDescent="0.3">
      <c r="O171" s="1"/>
    </row>
    <row r="172" spans="15:15" x14ac:dyDescent="0.3">
      <c r="O172" s="1"/>
    </row>
    <row r="173" spans="15:15" x14ac:dyDescent="0.3">
      <c r="O173" s="1"/>
    </row>
    <row r="174" spans="15:15" x14ac:dyDescent="0.3">
      <c r="O174" s="1"/>
    </row>
    <row r="175" spans="15:15" x14ac:dyDescent="0.3">
      <c r="O175" s="1"/>
    </row>
    <row r="176" spans="15:15" x14ac:dyDescent="0.3">
      <c r="O176" s="1"/>
    </row>
    <row r="177" spans="15:15" x14ac:dyDescent="0.3">
      <c r="O177" s="1"/>
    </row>
    <row r="178" spans="15:15" x14ac:dyDescent="0.3">
      <c r="O178" s="1"/>
    </row>
    <row r="179" spans="15:15" x14ac:dyDescent="0.3">
      <c r="O179" s="1"/>
    </row>
    <row r="180" spans="15:15" x14ac:dyDescent="0.3">
      <c r="O180" s="1"/>
    </row>
    <row r="181" spans="15:15" x14ac:dyDescent="0.3">
      <c r="O181" s="1"/>
    </row>
    <row r="182" spans="15:15" x14ac:dyDescent="0.3">
      <c r="O182" s="1"/>
    </row>
    <row r="183" spans="15:15" x14ac:dyDescent="0.3">
      <c r="O183" s="1"/>
    </row>
    <row r="184" spans="15:15" x14ac:dyDescent="0.3">
      <c r="O184" s="1"/>
    </row>
    <row r="185" spans="15:15" x14ac:dyDescent="0.3">
      <c r="O185" s="1"/>
    </row>
    <row r="186" spans="15:15" x14ac:dyDescent="0.3">
      <c r="O186" s="1"/>
    </row>
    <row r="187" spans="15:15" x14ac:dyDescent="0.3">
      <c r="O187" s="1"/>
    </row>
    <row r="188" spans="15:15" x14ac:dyDescent="0.3">
      <c r="O188" s="1"/>
    </row>
    <row r="189" spans="15:15" x14ac:dyDescent="0.3">
      <c r="O189" s="1"/>
    </row>
    <row r="190" spans="15:15" x14ac:dyDescent="0.3">
      <c r="O190" s="1"/>
    </row>
    <row r="191" spans="15:15" x14ac:dyDescent="0.3">
      <c r="O191" s="1"/>
    </row>
    <row r="192" spans="15:15" x14ac:dyDescent="0.3">
      <c r="O192" s="1"/>
    </row>
    <row r="193" spans="15:15" x14ac:dyDescent="0.3">
      <c r="O193" s="1"/>
    </row>
    <row r="194" spans="15:15" x14ac:dyDescent="0.3">
      <c r="O194" s="1"/>
    </row>
    <row r="195" spans="15:15" x14ac:dyDescent="0.3">
      <c r="O195" s="1"/>
    </row>
    <row r="196" spans="15:15" x14ac:dyDescent="0.3">
      <c r="O196" s="1"/>
    </row>
    <row r="197" spans="15:15" x14ac:dyDescent="0.3">
      <c r="O197" s="1"/>
    </row>
    <row r="198" spans="15:15" x14ac:dyDescent="0.3">
      <c r="O198" s="1"/>
    </row>
    <row r="199" spans="15:15" x14ac:dyDescent="0.3">
      <c r="O199" s="1"/>
    </row>
    <row r="200" spans="15:15" x14ac:dyDescent="0.3">
      <c r="O200" s="1"/>
    </row>
    <row r="201" spans="15:15" x14ac:dyDescent="0.3">
      <c r="O201" s="1"/>
    </row>
    <row r="202" spans="15:15" x14ac:dyDescent="0.3">
      <c r="O202" s="1"/>
    </row>
    <row r="203" spans="15:15" x14ac:dyDescent="0.3">
      <c r="O203" s="1"/>
    </row>
    <row r="204" spans="15:15" x14ac:dyDescent="0.3">
      <c r="O204" s="1"/>
    </row>
    <row r="205" spans="15:15" x14ac:dyDescent="0.3">
      <c r="O205" s="1"/>
    </row>
    <row r="206" spans="15:15" x14ac:dyDescent="0.3">
      <c r="O206" s="1"/>
    </row>
    <row r="207" spans="15:15" x14ac:dyDescent="0.3">
      <c r="O207" s="1"/>
    </row>
    <row r="208" spans="15:15" x14ac:dyDescent="0.3">
      <c r="O208" s="1"/>
    </row>
    <row r="209" spans="15:15" x14ac:dyDescent="0.3">
      <c r="O209" s="1"/>
    </row>
    <row r="210" spans="15:15" x14ac:dyDescent="0.3">
      <c r="O210" s="1"/>
    </row>
    <row r="211" spans="15:15" x14ac:dyDescent="0.3">
      <c r="O211" s="1"/>
    </row>
    <row r="212" spans="15:15" x14ac:dyDescent="0.3">
      <c r="O212" s="1"/>
    </row>
    <row r="213" spans="15:15" x14ac:dyDescent="0.3">
      <c r="O213" s="1"/>
    </row>
    <row r="214" spans="15:15" x14ac:dyDescent="0.3">
      <c r="O214" s="1"/>
    </row>
    <row r="215" spans="15:15" x14ac:dyDescent="0.3">
      <c r="O215" s="1"/>
    </row>
    <row r="216" spans="15:15" x14ac:dyDescent="0.3">
      <c r="O216" s="1"/>
    </row>
    <row r="217" spans="15:15" x14ac:dyDescent="0.3">
      <c r="O217" s="1"/>
    </row>
    <row r="218" spans="15:15" x14ac:dyDescent="0.3">
      <c r="O218" s="1"/>
    </row>
    <row r="219" spans="15:15" x14ac:dyDescent="0.3">
      <c r="O219" s="1"/>
    </row>
    <row r="220" spans="15:15" x14ac:dyDescent="0.3">
      <c r="O220" s="1"/>
    </row>
    <row r="221" spans="15:15" x14ac:dyDescent="0.3">
      <c r="O221" s="1"/>
    </row>
    <row r="222" spans="15:15" x14ac:dyDescent="0.3">
      <c r="O222" s="1"/>
    </row>
    <row r="223" spans="15:15" x14ac:dyDescent="0.3">
      <c r="O223" s="1"/>
    </row>
    <row r="224" spans="15:15" x14ac:dyDescent="0.3">
      <c r="O224" s="1"/>
    </row>
    <row r="225" spans="15:15" x14ac:dyDescent="0.3">
      <c r="O225" s="1"/>
    </row>
    <row r="226" spans="15:15" x14ac:dyDescent="0.3">
      <c r="O226" s="1"/>
    </row>
    <row r="227" spans="15:15" x14ac:dyDescent="0.3">
      <c r="O227" s="1"/>
    </row>
    <row r="228" spans="15:15" x14ac:dyDescent="0.3">
      <c r="O228" s="1"/>
    </row>
    <row r="229" spans="15:15" x14ac:dyDescent="0.3">
      <c r="O229" s="1"/>
    </row>
    <row r="230" spans="15:15" x14ac:dyDescent="0.3">
      <c r="O230" s="1"/>
    </row>
    <row r="231" spans="15:15" x14ac:dyDescent="0.3">
      <c r="O231" s="1"/>
    </row>
    <row r="232" spans="15:15" x14ac:dyDescent="0.3">
      <c r="O232" s="1"/>
    </row>
    <row r="233" spans="15:15" x14ac:dyDescent="0.3">
      <c r="O233" s="1"/>
    </row>
    <row r="234" spans="15:15" x14ac:dyDescent="0.3">
      <c r="O234" s="1"/>
    </row>
    <row r="235" spans="15:15" x14ac:dyDescent="0.3">
      <c r="O235" s="1"/>
    </row>
    <row r="236" spans="15:15" x14ac:dyDescent="0.3">
      <c r="O236" s="1"/>
    </row>
    <row r="237" spans="15:15" x14ac:dyDescent="0.3">
      <c r="O237" s="1"/>
    </row>
    <row r="238" spans="15:15" x14ac:dyDescent="0.3">
      <c r="O238" s="1"/>
    </row>
    <row r="239" spans="15:15" x14ac:dyDescent="0.3">
      <c r="O239" s="1"/>
    </row>
    <row r="240" spans="15:15" x14ac:dyDescent="0.3">
      <c r="O240" s="1"/>
    </row>
    <row r="241" spans="15:15" x14ac:dyDescent="0.3">
      <c r="O241" s="1"/>
    </row>
    <row r="242" spans="15:15" x14ac:dyDescent="0.3">
      <c r="O242" s="1"/>
    </row>
    <row r="243" spans="15:15" x14ac:dyDescent="0.3">
      <c r="O243" s="1"/>
    </row>
    <row r="244" spans="15:15" x14ac:dyDescent="0.3">
      <c r="O244" s="1"/>
    </row>
    <row r="245" spans="15:15" x14ac:dyDescent="0.3">
      <c r="O245" s="1"/>
    </row>
    <row r="246" spans="15:15" x14ac:dyDescent="0.3">
      <c r="O246" s="1"/>
    </row>
    <row r="247" spans="15:15" x14ac:dyDescent="0.3">
      <c r="O247" s="1"/>
    </row>
    <row r="248" spans="15:15" x14ac:dyDescent="0.3">
      <c r="O248" s="1"/>
    </row>
    <row r="249" spans="15:15" x14ac:dyDescent="0.3">
      <c r="O249" s="1"/>
    </row>
    <row r="250" spans="15:15" x14ac:dyDescent="0.3">
      <c r="O250" s="1"/>
    </row>
    <row r="251" spans="15:15" x14ac:dyDescent="0.3">
      <c r="O251" s="1"/>
    </row>
    <row r="252" spans="15:15" x14ac:dyDescent="0.3">
      <c r="O252" s="1"/>
    </row>
    <row r="253" spans="15:15" x14ac:dyDescent="0.3">
      <c r="O253" s="1"/>
    </row>
    <row r="254" spans="15:15" x14ac:dyDescent="0.3">
      <c r="O254" s="1"/>
    </row>
    <row r="255" spans="15:15" x14ac:dyDescent="0.3">
      <c r="O255" s="1"/>
    </row>
    <row r="256" spans="15:15" x14ac:dyDescent="0.3">
      <c r="O256" s="1"/>
    </row>
    <row r="257" spans="15:15" x14ac:dyDescent="0.3">
      <c r="O257" s="1"/>
    </row>
    <row r="258" spans="15:15" x14ac:dyDescent="0.3">
      <c r="O258" s="1"/>
    </row>
    <row r="259" spans="15:15" x14ac:dyDescent="0.3">
      <c r="O259" s="1"/>
    </row>
    <row r="260" spans="15:15" x14ac:dyDescent="0.3">
      <c r="O260" s="1"/>
    </row>
    <row r="261" spans="15:15" x14ac:dyDescent="0.3">
      <c r="O261" s="1"/>
    </row>
    <row r="262" spans="15:15" x14ac:dyDescent="0.3">
      <c r="O262" s="1"/>
    </row>
    <row r="263" spans="15:15" x14ac:dyDescent="0.3">
      <c r="O263" s="1"/>
    </row>
    <row r="264" spans="15:15" x14ac:dyDescent="0.3">
      <c r="O264" s="1"/>
    </row>
    <row r="265" spans="15:15" x14ac:dyDescent="0.3">
      <c r="O265" s="1"/>
    </row>
    <row r="266" spans="15:15" x14ac:dyDescent="0.3">
      <c r="O266" s="1"/>
    </row>
    <row r="267" spans="15:15" x14ac:dyDescent="0.3">
      <c r="O267" s="1"/>
    </row>
    <row r="268" spans="15:15" x14ac:dyDescent="0.3">
      <c r="O268" s="1"/>
    </row>
    <row r="269" spans="15:15" x14ac:dyDescent="0.3">
      <c r="O269" s="1"/>
    </row>
    <row r="270" spans="15:15" x14ac:dyDescent="0.3">
      <c r="O270" s="1"/>
    </row>
    <row r="271" spans="15:15" x14ac:dyDescent="0.3">
      <c r="O271" s="1"/>
    </row>
    <row r="272" spans="15:15" x14ac:dyDescent="0.3">
      <c r="O272" s="1"/>
    </row>
    <row r="273" spans="15:15" x14ac:dyDescent="0.3">
      <c r="O273" s="1"/>
    </row>
    <row r="274" spans="15:15" x14ac:dyDescent="0.3">
      <c r="O274" s="1"/>
    </row>
    <row r="275" spans="15:15" x14ac:dyDescent="0.3">
      <c r="O275" s="1"/>
    </row>
    <row r="276" spans="15:15" x14ac:dyDescent="0.3">
      <c r="O276" s="1"/>
    </row>
    <row r="277" spans="15:15" x14ac:dyDescent="0.3">
      <c r="O277" s="1"/>
    </row>
    <row r="278" spans="15:15" x14ac:dyDescent="0.3">
      <c r="O278" s="1"/>
    </row>
    <row r="279" spans="15:15" x14ac:dyDescent="0.3">
      <c r="O279" s="1"/>
    </row>
    <row r="280" spans="15:15" x14ac:dyDescent="0.3">
      <c r="O280" s="1"/>
    </row>
    <row r="281" spans="15:15" x14ac:dyDescent="0.3">
      <c r="O281" s="1"/>
    </row>
    <row r="282" spans="15:15" x14ac:dyDescent="0.3">
      <c r="O282" s="1"/>
    </row>
    <row r="283" spans="15:15" x14ac:dyDescent="0.3">
      <c r="O283" s="1"/>
    </row>
    <row r="284" spans="15:15" x14ac:dyDescent="0.3">
      <c r="O284" s="1"/>
    </row>
    <row r="285" spans="15:15" x14ac:dyDescent="0.3">
      <c r="O285" s="1"/>
    </row>
    <row r="286" spans="15:15" x14ac:dyDescent="0.3">
      <c r="O286" s="1"/>
    </row>
    <row r="287" spans="15:15" x14ac:dyDescent="0.3">
      <c r="O287" s="1"/>
    </row>
    <row r="288" spans="15:15" x14ac:dyDescent="0.3">
      <c r="O288" s="1"/>
    </row>
    <row r="289" spans="15:15" x14ac:dyDescent="0.3">
      <c r="O289" s="1"/>
    </row>
    <row r="290" spans="15:15" x14ac:dyDescent="0.3">
      <c r="O290" s="1"/>
    </row>
    <row r="291" spans="15:15" x14ac:dyDescent="0.3">
      <c r="O291" s="1"/>
    </row>
    <row r="292" spans="15:15" x14ac:dyDescent="0.3">
      <c r="O292" s="1"/>
    </row>
    <row r="293" spans="15:15" x14ac:dyDescent="0.3">
      <c r="O293" s="1"/>
    </row>
    <row r="294" spans="15:15" x14ac:dyDescent="0.3">
      <c r="O294" s="1"/>
    </row>
    <row r="295" spans="15:15" x14ac:dyDescent="0.3">
      <c r="O295" s="1"/>
    </row>
    <row r="296" spans="15:15" x14ac:dyDescent="0.3">
      <c r="O296" s="1"/>
    </row>
    <row r="297" spans="15:15" x14ac:dyDescent="0.3">
      <c r="O297" s="1"/>
    </row>
    <row r="298" spans="15:15" x14ac:dyDescent="0.3">
      <c r="O298" s="1"/>
    </row>
    <row r="299" spans="15:15" x14ac:dyDescent="0.3">
      <c r="O299" s="1"/>
    </row>
    <row r="300" spans="15:15" x14ac:dyDescent="0.3">
      <c r="O300" s="1"/>
    </row>
    <row r="301" spans="15:15" x14ac:dyDescent="0.3">
      <c r="O301" s="1"/>
    </row>
    <row r="302" spans="15:15" x14ac:dyDescent="0.3">
      <c r="O302" s="1"/>
    </row>
    <row r="303" spans="15:15" x14ac:dyDescent="0.3">
      <c r="O303" s="1"/>
    </row>
    <row r="304" spans="15:15" x14ac:dyDescent="0.3">
      <c r="O304" s="1"/>
    </row>
    <row r="305" spans="15:15" x14ac:dyDescent="0.3">
      <c r="O305" s="1"/>
    </row>
    <row r="306" spans="15:15" x14ac:dyDescent="0.3">
      <c r="O306" s="1"/>
    </row>
    <row r="307" spans="15:15" x14ac:dyDescent="0.3">
      <c r="O307" s="1"/>
    </row>
    <row r="308" spans="15:15" x14ac:dyDescent="0.3">
      <c r="O308" s="1"/>
    </row>
    <row r="309" spans="15:15" x14ac:dyDescent="0.3">
      <c r="O309" s="1"/>
    </row>
    <row r="310" spans="15:15" x14ac:dyDescent="0.3">
      <c r="O310" s="1"/>
    </row>
    <row r="311" spans="15:15" x14ac:dyDescent="0.3">
      <c r="O311" s="1"/>
    </row>
    <row r="312" spans="15:15" x14ac:dyDescent="0.3">
      <c r="O312" s="1"/>
    </row>
    <row r="313" spans="15:15" x14ac:dyDescent="0.3">
      <c r="O313" s="1"/>
    </row>
    <row r="314" spans="15:15" x14ac:dyDescent="0.3">
      <c r="O314" s="1"/>
    </row>
    <row r="315" spans="15:15" x14ac:dyDescent="0.3">
      <c r="O315" s="1"/>
    </row>
    <row r="316" spans="15:15" x14ac:dyDescent="0.3">
      <c r="O316" s="1"/>
    </row>
    <row r="317" spans="15:15" x14ac:dyDescent="0.3">
      <c r="O317" s="1"/>
    </row>
    <row r="318" spans="15:15" x14ac:dyDescent="0.3">
      <c r="O318" s="1"/>
    </row>
    <row r="319" spans="15:15" x14ac:dyDescent="0.3">
      <c r="O319" s="1"/>
    </row>
    <row r="320" spans="15:15" x14ac:dyDescent="0.3">
      <c r="O320" s="1"/>
    </row>
    <row r="321" spans="15:15" x14ac:dyDescent="0.3">
      <c r="O321" s="1"/>
    </row>
    <row r="322" spans="15:15" x14ac:dyDescent="0.3">
      <c r="O322" s="1"/>
    </row>
    <row r="323" spans="15:15" x14ac:dyDescent="0.3">
      <c r="O323" s="1"/>
    </row>
    <row r="324" spans="15:15" x14ac:dyDescent="0.3">
      <c r="O324" s="1"/>
    </row>
    <row r="325" spans="15:15" x14ac:dyDescent="0.3">
      <c r="O325" s="1"/>
    </row>
    <row r="326" spans="15:15" x14ac:dyDescent="0.3">
      <c r="O326" s="1"/>
    </row>
    <row r="327" spans="15:15" x14ac:dyDescent="0.3">
      <c r="O327" s="1"/>
    </row>
    <row r="328" spans="15:15" x14ac:dyDescent="0.3">
      <c r="O328" s="1"/>
    </row>
    <row r="329" spans="15:15" x14ac:dyDescent="0.3">
      <c r="O329" s="1"/>
    </row>
    <row r="330" spans="15:15" x14ac:dyDescent="0.3">
      <c r="O330" s="1"/>
    </row>
    <row r="331" spans="15:15" x14ac:dyDescent="0.3">
      <c r="O331" s="1"/>
    </row>
    <row r="332" spans="15:15" x14ac:dyDescent="0.3">
      <c r="O332" s="1"/>
    </row>
    <row r="333" spans="15:15" x14ac:dyDescent="0.3">
      <c r="O333" s="1"/>
    </row>
    <row r="334" spans="15:15" x14ac:dyDescent="0.3">
      <c r="O334" s="1"/>
    </row>
    <row r="335" spans="15:15" x14ac:dyDescent="0.3">
      <c r="O335" s="1"/>
    </row>
    <row r="336" spans="15:15" x14ac:dyDescent="0.3">
      <c r="O336" s="1"/>
    </row>
    <row r="337" spans="15:15" x14ac:dyDescent="0.3">
      <c r="O337" s="1"/>
    </row>
    <row r="338" spans="15:15" x14ac:dyDescent="0.3">
      <c r="O338" s="1"/>
    </row>
    <row r="339" spans="15:15" x14ac:dyDescent="0.3">
      <c r="O339" s="1"/>
    </row>
    <row r="340" spans="15:15" x14ac:dyDescent="0.3">
      <c r="O340" s="1"/>
    </row>
    <row r="341" spans="15:15" x14ac:dyDescent="0.3">
      <c r="O341" s="1"/>
    </row>
    <row r="342" spans="15:15" x14ac:dyDescent="0.3">
      <c r="O342" s="1"/>
    </row>
    <row r="343" spans="15:15" x14ac:dyDescent="0.3">
      <c r="O343" s="1"/>
    </row>
    <row r="344" spans="15:15" x14ac:dyDescent="0.3">
      <c r="O344" s="1"/>
    </row>
    <row r="345" spans="15:15" x14ac:dyDescent="0.3">
      <c r="O345" s="1"/>
    </row>
    <row r="346" spans="15:15" x14ac:dyDescent="0.3">
      <c r="O346" s="1"/>
    </row>
    <row r="347" spans="15:15" x14ac:dyDescent="0.3">
      <c r="O347" s="1"/>
    </row>
    <row r="348" spans="15:15" x14ac:dyDescent="0.3">
      <c r="O348" s="1"/>
    </row>
    <row r="349" spans="15:15" x14ac:dyDescent="0.3">
      <c r="O349" s="1"/>
    </row>
    <row r="350" spans="15:15" x14ac:dyDescent="0.3">
      <c r="O350" s="1"/>
    </row>
    <row r="351" spans="15:15" x14ac:dyDescent="0.3">
      <c r="O351" s="1"/>
    </row>
    <row r="352" spans="15:15" x14ac:dyDescent="0.3">
      <c r="O352" s="1"/>
    </row>
    <row r="353" spans="15:15" x14ac:dyDescent="0.3">
      <c r="O353" s="1"/>
    </row>
    <row r="354" spans="15:15" x14ac:dyDescent="0.3">
      <c r="O354" s="1"/>
    </row>
    <row r="355" spans="15:15" x14ac:dyDescent="0.3">
      <c r="O355" s="1"/>
    </row>
    <row r="356" spans="15:15" x14ac:dyDescent="0.3">
      <c r="O356" s="1"/>
    </row>
    <row r="357" spans="15:15" x14ac:dyDescent="0.3">
      <c r="O357" s="1"/>
    </row>
    <row r="358" spans="15:15" x14ac:dyDescent="0.3">
      <c r="O358" s="1"/>
    </row>
    <row r="359" spans="15:15" x14ac:dyDescent="0.3">
      <c r="O359" s="1"/>
    </row>
    <row r="360" spans="15:15" x14ac:dyDescent="0.3">
      <c r="O360" s="1"/>
    </row>
    <row r="361" spans="15:15" x14ac:dyDescent="0.3">
      <c r="O361" s="1"/>
    </row>
    <row r="362" spans="15:15" x14ac:dyDescent="0.3">
      <c r="O362" s="1"/>
    </row>
    <row r="363" spans="15:15" x14ac:dyDescent="0.3">
      <c r="O363" s="1"/>
    </row>
    <row r="364" spans="15:15" x14ac:dyDescent="0.3">
      <c r="O364" s="1"/>
    </row>
    <row r="365" spans="15:15" x14ac:dyDescent="0.3">
      <c r="O365" s="1"/>
    </row>
    <row r="366" spans="15:15" x14ac:dyDescent="0.3">
      <c r="O366" s="1"/>
    </row>
    <row r="367" spans="15:15" x14ac:dyDescent="0.3">
      <c r="O367" s="1"/>
    </row>
    <row r="368" spans="15:15" x14ac:dyDescent="0.3">
      <c r="O368" s="1"/>
    </row>
    <row r="369" spans="15:15" x14ac:dyDescent="0.3">
      <c r="O369" s="1"/>
    </row>
    <row r="370" spans="15:15" x14ac:dyDescent="0.3">
      <c r="O370" s="1"/>
    </row>
    <row r="371" spans="15:15" x14ac:dyDescent="0.3">
      <c r="O371" s="1"/>
    </row>
    <row r="372" spans="15:15" x14ac:dyDescent="0.3">
      <c r="O372" s="1"/>
    </row>
    <row r="373" spans="15:15" x14ac:dyDescent="0.3">
      <c r="O373" s="1"/>
    </row>
    <row r="374" spans="15:15" x14ac:dyDescent="0.3">
      <c r="O374" s="1"/>
    </row>
    <row r="375" spans="15:15" x14ac:dyDescent="0.3">
      <c r="O375" s="1"/>
    </row>
    <row r="376" spans="15:15" x14ac:dyDescent="0.3">
      <c r="O376" s="1"/>
    </row>
    <row r="377" spans="15:15" x14ac:dyDescent="0.3">
      <c r="O377" s="1"/>
    </row>
    <row r="378" spans="15:15" x14ac:dyDescent="0.3">
      <c r="O378" s="1"/>
    </row>
    <row r="379" spans="15:15" x14ac:dyDescent="0.3">
      <c r="O379" s="1"/>
    </row>
    <row r="380" spans="15:15" x14ac:dyDescent="0.3">
      <c r="O380" s="1"/>
    </row>
    <row r="381" spans="15:15" x14ac:dyDescent="0.3">
      <c r="O381" s="1"/>
    </row>
    <row r="382" spans="15:15" x14ac:dyDescent="0.3">
      <c r="O382" s="1"/>
    </row>
    <row r="383" spans="15:15" x14ac:dyDescent="0.3">
      <c r="O383" s="1"/>
    </row>
    <row r="384" spans="15:15" x14ac:dyDescent="0.3">
      <c r="O384" s="1"/>
    </row>
    <row r="385" spans="15:15" x14ac:dyDescent="0.3">
      <c r="O385" s="1"/>
    </row>
    <row r="386" spans="15:15" x14ac:dyDescent="0.3">
      <c r="O386" s="1"/>
    </row>
    <row r="387" spans="15:15" x14ac:dyDescent="0.3">
      <c r="O387" s="1"/>
    </row>
    <row r="388" spans="15:15" x14ac:dyDescent="0.3">
      <c r="O388" s="1"/>
    </row>
    <row r="389" spans="15:15" x14ac:dyDescent="0.3">
      <c r="O389" s="1"/>
    </row>
    <row r="390" spans="15:15" x14ac:dyDescent="0.3">
      <c r="O390" s="1"/>
    </row>
    <row r="391" spans="15:15" x14ac:dyDescent="0.3">
      <c r="O391" s="1"/>
    </row>
    <row r="392" spans="15:15" x14ac:dyDescent="0.3">
      <c r="O392" s="1"/>
    </row>
    <row r="393" spans="15:15" x14ac:dyDescent="0.3">
      <c r="O393" s="1"/>
    </row>
    <row r="394" spans="15:15" x14ac:dyDescent="0.3">
      <c r="O394" s="1"/>
    </row>
    <row r="395" spans="15:15" x14ac:dyDescent="0.3">
      <c r="O395" s="1"/>
    </row>
    <row r="396" spans="15:15" x14ac:dyDescent="0.3">
      <c r="O396" s="1"/>
    </row>
    <row r="397" spans="15:15" x14ac:dyDescent="0.3">
      <c r="O397" s="1"/>
    </row>
    <row r="398" spans="15:15" x14ac:dyDescent="0.3">
      <c r="O398" s="1"/>
    </row>
    <row r="399" spans="15:15" x14ac:dyDescent="0.3">
      <c r="O399" s="1"/>
    </row>
    <row r="400" spans="15:15" x14ac:dyDescent="0.3">
      <c r="O400" s="1"/>
    </row>
    <row r="401" spans="15:15" x14ac:dyDescent="0.3">
      <c r="O401" s="1"/>
    </row>
    <row r="402" spans="15:15" x14ac:dyDescent="0.3">
      <c r="O402" s="1"/>
    </row>
    <row r="403" spans="15:15" x14ac:dyDescent="0.3">
      <c r="O403" s="1"/>
    </row>
    <row r="404" spans="15:15" x14ac:dyDescent="0.3">
      <c r="O404" s="1"/>
    </row>
    <row r="405" spans="15:15" x14ac:dyDescent="0.3">
      <c r="O405" s="1"/>
    </row>
    <row r="406" spans="15:15" x14ac:dyDescent="0.3">
      <c r="O406" s="1"/>
    </row>
    <row r="407" spans="15:15" x14ac:dyDescent="0.3">
      <c r="O407" s="1"/>
    </row>
    <row r="408" spans="15:15" x14ac:dyDescent="0.3">
      <c r="O408" s="1"/>
    </row>
    <row r="409" spans="15:15" x14ac:dyDescent="0.3">
      <c r="O409" s="1"/>
    </row>
    <row r="410" spans="15:15" x14ac:dyDescent="0.3">
      <c r="O410" s="1"/>
    </row>
    <row r="411" spans="15:15" x14ac:dyDescent="0.3">
      <c r="O411" s="1"/>
    </row>
    <row r="412" spans="15:15" x14ac:dyDescent="0.3">
      <c r="O412" s="1"/>
    </row>
    <row r="413" spans="15:15" x14ac:dyDescent="0.3">
      <c r="O413" s="1"/>
    </row>
    <row r="414" spans="15:15" x14ac:dyDescent="0.3">
      <c r="O414" s="1"/>
    </row>
    <row r="415" spans="15:15" x14ac:dyDescent="0.3">
      <c r="O415" s="1"/>
    </row>
    <row r="416" spans="15:15" x14ac:dyDescent="0.3">
      <c r="O416" s="1"/>
    </row>
    <row r="417" spans="15:15" x14ac:dyDescent="0.3">
      <c r="O417" s="1"/>
    </row>
    <row r="418" spans="15:15" x14ac:dyDescent="0.3">
      <c r="O418" s="1"/>
    </row>
    <row r="419" spans="15:15" x14ac:dyDescent="0.3">
      <c r="O419" s="1"/>
    </row>
    <row r="420" spans="15:15" x14ac:dyDescent="0.3">
      <c r="O420" s="1"/>
    </row>
    <row r="421" spans="15:15" x14ac:dyDescent="0.3">
      <c r="O421" s="1"/>
    </row>
    <row r="422" spans="15:15" x14ac:dyDescent="0.3">
      <c r="O422" s="1"/>
    </row>
    <row r="423" spans="15:15" x14ac:dyDescent="0.3">
      <c r="O423" s="1"/>
    </row>
    <row r="424" spans="15:15" x14ac:dyDescent="0.3">
      <c r="O424" s="1"/>
    </row>
    <row r="425" spans="15:15" x14ac:dyDescent="0.3">
      <c r="O425" s="1"/>
    </row>
    <row r="426" spans="15:15" x14ac:dyDescent="0.3">
      <c r="O426" s="1"/>
    </row>
    <row r="427" spans="15:15" x14ac:dyDescent="0.3">
      <c r="O427" s="1"/>
    </row>
    <row r="428" spans="15:15" x14ac:dyDescent="0.3">
      <c r="O428" s="1"/>
    </row>
    <row r="429" spans="15:15" x14ac:dyDescent="0.3">
      <c r="O429" s="1"/>
    </row>
    <row r="430" spans="15:15" x14ac:dyDescent="0.3">
      <c r="O430" s="1"/>
    </row>
    <row r="431" spans="15:15" x14ac:dyDescent="0.3">
      <c r="O431" s="1"/>
    </row>
    <row r="432" spans="15:15" x14ac:dyDescent="0.3">
      <c r="O432" s="1"/>
    </row>
    <row r="433" spans="15:15" x14ac:dyDescent="0.3">
      <c r="O433" s="1"/>
    </row>
    <row r="434" spans="15:15" x14ac:dyDescent="0.3">
      <c r="O434" s="1"/>
    </row>
    <row r="435" spans="15:15" x14ac:dyDescent="0.3">
      <c r="O435" s="1"/>
    </row>
    <row r="436" spans="15:15" x14ac:dyDescent="0.3">
      <c r="O436" s="1"/>
    </row>
    <row r="437" spans="15:15" x14ac:dyDescent="0.3">
      <c r="O437" s="1"/>
    </row>
    <row r="438" spans="15:15" x14ac:dyDescent="0.3">
      <c r="O438" s="1"/>
    </row>
    <row r="439" spans="15:15" x14ac:dyDescent="0.3">
      <c r="O439" s="1"/>
    </row>
    <row r="440" spans="15:15" x14ac:dyDescent="0.3">
      <c r="O440" s="1"/>
    </row>
    <row r="441" spans="15:15" x14ac:dyDescent="0.3">
      <c r="O441" s="1"/>
    </row>
    <row r="442" spans="15:15" x14ac:dyDescent="0.3">
      <c r="O442" s="1"/>
    </row>
    <row r="443" spans="15:15" x14ac:dyDescent="0.3">
      <c r="O443" s="1"/>
    </row>
    <row r="444" spans="15:15" x14ac:dyDescent="0.3">
      <c r="O444" s="1"/>
    </row>
    <row r="445" spans="15:15" x14ac:dyDescent="0.3">
      <c r="O445" s="1"/>
    </row>
    <row r="446" spans="15:15" x14ac:dyDescent="0.3">
      <c r="O446" s="1"/>
    </row>
    <row r="447" spans="15:15" x14ac:dyDescent="0.3">
      <c r="O447" s="1"/>
    </row>
    <row r="448" spans="15:15" x14ac:dyDescent="0.3">
      <c r="O448" s="1"/>
    </row>
    <row r="449" spans="15:15" x14ac:dyDescent="0.3">
      <c r="O449" s="1"/>
    </row>
    <row r="450" spans="15:15" x14ac:dyDescent="0.3">
      <c r="O450" s="1"/>
    </row>
    <row r="451" spans="15:15" x14ac:dyDescent="0.3">
      <c r="O451" s="1"/>
    </row>
    <row r="452" spans="15:15" x14ac:dyDescent="0.3">
      <c r="O452" s="1"/>
    </row>
    <row r="453" spans="15:15" x14ac:dyDescent="0.3">
      <c r="O453" s="1"/>
    </row>
    <row r="454" spans="15:15" x14ac:dyDescent="0.3">
      <c r="O454" s="1"/>
    </row>
    <row r="455" spans="15:15" x14ac:dyDescent="0.3">
      <c r="O455" s="1"/>
    </row>
  </sheetData>
  <mergeCells count="104">
    <mergeCell ref="T42:T43"/>
    <mergeCell ref="U42:U43"/>
    <mergeCell ref="V42:AB42"/>
    <mergeCell ref="AC42:AC43"/>
    <mergeCell ref="B43:H43"/>
    <mergeCell ref="V43:AB43"/>
    <mergeCell ref="O42:O43"/>
    <mergeCell ref="P42:P43"/>
    <mergeCell ref="Q42:Q43"/>
    <mergeCell ref="R42:R43"/>
    <mergeCell ref="S42:S43"/>
    <mergeCell ref="B36:H41"/>
    <mergeCell ref="V36:AB41"/>
    <mergeCell ref="A42:A43"/>
    <mergeCell ref="B42:H42"/>
    <mergeCell ref="I42:I43"/>
    <mergeCell ref="J42:J43"/>
    <mergeCell ref="K42:K43"/>
    <mergeCell ref="L42:L43"/>
    <mergeCell ref="M42:M43"/>
    <mergeCell ref="N42:N43"/>
    <mergeCell ref="AC34:AC35"/>
    <mergeCell ref="B35:H35"/>
    <mergeCell ref="V35:AB35"/>
    <mergeCell ref="M34:M35"/>
    <mergeCell ref="N34:N35"/>
    <mergeCell ref="O34:O35"/>
    <mergeCell ref="P34:P35"/>
    <mergeCell ref="Q34:Q35"/>
    <mergeCell ref="R34:R35"/>
    <mergeCell ref="U32:U33"/>
    <mergeCell ref="V32:AB32"/>
    <mergeCell ref="S34:S35"/>
    <mergeCell ref="T34:T35"/>
    <mergeCell ref="U34:U35"/>
    <mergeCell ref="V34:AB34"/>
    <mergeCell ref="A34:A35"/>
    <mergeCell ref="B34:H34"/>
    <mergeCell ref="I34:I35"/>
    <mergeCell ref="J34:J35"/>
    <mergeCell ref="K34:K35"/>
    <mergeCell ref="L34:L35"/>
    <mergeCell ref="AC32:AC33"/>
    <mergeCell ref="B33:H33"/>
    <mergeCell ref="V33:AB33"/>
    <mergeCell ref="N32:N33"/>
    <mergeCell ref="O32:O33"/>
    <mergeCell ref="P32:P33"/>
    <mergeCell ref="Q32:Q33"/>
    <mergeCell ref="R32:R33"/>
    <mergeCell ref="S32:S33"/>
    <mergeCell ref="T32:T33"/>
    <mergeCell ref="S30:S31"/>
    <mergeCell ref="U30:U31"/>
    <mergeCell ref="V30:AB31"/>
    <mergeCell ref="A32:A33"/>
    <mergeCell ref="B32:H32"/>
    <mergeCell ref="I32:I33"/>
    <mergeCell ref="J32:J33"/>
    <mergeCell ref="K32:K33"/>
    <mergeCell ref="L32:L33"/>
    <mergeCell ref="M32:M33"/>
    <mergeCell ref="B29:M29"/>
    <mergeCell ref="O29:O31"/>
    <mergeCell ref="Q29:AB29"/>
    <mergeCell ref="B30:H31"/>
    <mergeCell ref="I30:I31"/>
    <mergeCell ref="K30:K31"/>
    <mergeCell ref="L30:M30"/>
    <mergeCell ref="N30:N31"/>
    <mergeCell ref="P30:P31"/>
    <mergeCell ref="Q30:R30"/>
    <mergeCell ref="N6:N7"/>
    <mergeCell ref="O6:O7"/>
    <mergeCell ref="P6:P7"/>
    <mergeCell ref="Q6:Q7"/>
    <mergeCell ref="R6:R7"/>
    <mergeCell ref="S6:S7"/>
    <mergeCell ref="T6:T7"/>
    <mergeCell ref="U6:U7"/>
    <mergeCell ref="V6:V7"/>
    <mergeCell ref="W6:W7"/>
    <mergeCell ref="X6:X7"/>
    <mergeCell ref="Y6:Y7"/>
    <mergeCell ref="V4:X4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E3:N3"/>
    <mergeCell ref="O3:O5"/>
    <mergeCell ref="P3:Y3"/>
    <mergeCell ref="F4:H4"/>
    <mergeCell ref="I4:K4"/>
    <mergeCell ref="L4:M4"/>
    <mergeCell ref="N4:N5"/>
    <mergeCell ref="P4:P5"/>
    <mergeCell ref="Q4:R4"/>
    <mergeCell ref="S4:U4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Qual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Παναγιώτης Βότσης</dc:creator>
  <cp:lastModifiedBy>Παναγιώτης Βότσης</cp:lastModifiedBy>
  <dcterms:created xsi:type="dcterms:W3CDTF">2019-09-26T12:52:21Z</dcterms:created>
  <dcterms:modified xsi:type="dcterms:W3CDTF">2019-09-26T12:53:48Z</dcterms:modified>
</cp:coreProperties>
</file>